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filterPrivacy="1" defaultThemeVersion="124226"/>
  <xr:revisionPtr revIDLastSave="0" documentId="14_{87AE655A-24E3-429C-832F-E82CDA75A80F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Försättsblad" sheetId="39" r:id="rId1"/>
    <sheet name="Förteckning" sheetId="38" r:id="rId2"/>
    <sheet name="1" sheetId="58" r:id="rId3"/>
    <sheet name="2" sheetId="76" r:id="rId4"/>
    <sheet name="3" sheetId="59" r:id="rId5"/>
    <sheet name="4" sheetId="77" r:id="rId6"/>
    <sheet name="5" sheetId="79" r:id="rId7"/>
    <sheet name="6" sheetId="80" r:id="rId8"/>
  </sheets>
  <externalReferences>
    <externalReference r:id="rId9"/>
    <externalReference r:id="rId10"/>
  </externalReferences>
  <definedNames>
    <definedName name="_xlnm.Print_Area" localSheetId="0">Försättsblad!$A$1:$J$37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9" i="38" l="1"/>
  <c r="B8" i="38"/>
  <c r="B7" i="38"/>
  <c r="B6" i="38"/>
  <c r="H10" i="80"/>
  <c r="H11" i="80"/>
  <c r="H12" i="80"/>
  <c r="H13" i="80"/>
  <c r="H14" i="80"/>
  <c r="H15" i="80"/>
  <c r="H16" i="80"/>
  <c r="H17" i="80"/>
  <c r="H18" i="80"/>
  <c r="H19" i="80"/>
  <c r="H20" i="80"/>
  <c r="H21" i="80"/>
  <c r="H22" i="80"/>
  <c r="H23" i="80"/>
  <c r="H24" i="80"/>
  <c r="H25" i="80"/>
  <c r="H9" i="80"/>
  <c r="G10" i="80"/>
  <c r="G11" i="80"/>
  <c r="G12" i="80"/>
  <c r="G13" i="80"/>
  <c r="G14" i="80"/>
  <c r="G15" i="80"/>
  <c r="G16" i="80"/>
  <c r="G17" i="80"/>
  <c r="G18" i="80"/>
  <c r="G19" i="80"/>
  <c r="G20" i="80"/>
  <c r="G21" i="80"/>
  <c r="G22" i="80"/>
  <c r="G23" i="80"/>
  <c r="G24" i="80"/>
  <c r="G25" i="80"/>
  <c r="G9" i="80"/>
  <c r="F10" i="80"/>
  <c r="F11" i="80"/>
  <c r="F12" i="80"/>
  <c r="F13" i="80"/>
  <c r="F14" i="80"/>
  <c r="F15" i="80"/>
  <c r="F16" i="80"/>
  <c r="F17" i="80"/>
  <c r="F18" i="80"/>
  <c r="F19" i="80"/>
  <c r="F20" i="80"/>
  <c r="F21" i="80"/>
  <c r="F22" i="80"/>
  <c r="F23" i="80"/>
  <c r="F24" i="80"/>
  <c r="F25" i="80"/>
  <c r="F9" i="80"/>
  <c r="H6" i="79"/>
  <c r="H7" i="79"/>
  <c r="H8" i="79"/>
  <c r="H9" i="79"/>
  <c r="H10" i="79"/>
  <c r="H11" i="79"/>
  <c r="H12" i="79"/>
  <c r="H13" i="79"/>
  <c r="H14" i="79"/>
  <c r="H15" i="79"/>
  <c r="H16" i="79"/>
  <c r="H17" i="79"/>
  <c r="H18" i="79"/>
  <c r="H19" i="79"/>
  <c r="H20" i="79"/>
  <c r="H21" i="79"/>
  <c r="H22" i="79"/>
  <c r="H23" i="79"/>
  <c r="H24" i="79"/>
  <c r="H25" i="79"/>
  <c r="H5" i="79"/>
  <c r="G7" i="79"/>
  <c r="G8" i="79"/>
  <c r="G9" i="79"/>
  <c r="G10" i="79"/>
  <c r="G11" i="79"/>
  <c r="G12" i="79"/>
  <c r="G13" i="79"/>
  <c r="G14" i="79"/>
  <c r="G15" i="79"/>
  <c r="G16" i="79"/>
  <c r="G17" i="79"/>
  <c r="G18" i="79"/>
  <c r="G19" i="79"/>
  <c r="G20" i="79"/>
  <c r="G21" i="79"/>
  <c r="G22" i="79"/>
  <c r="G23" i="79"/>
  <c r="G24" i="79"/>
  <c r="G25" i="79"/>
  <c r="G6" i="79"/>
  <c r="G5" i="79"/>
  <c r="F6" i="79"/>
  <c r="F7" i="79"/>
  <c r="F8" i="79"/>
  <c r="F9" i="79"/>
  <c r="F10" i="79"/>
  <c r="F11" i="79"/>
  <c r="F12" i="79"/>
  <c r="F13" i="79"/>
  <c r="F14" i="79"/>
  <c r="F15" i="79"/>
  <c r="F16" i="79"/>
  <c r="F17" i="79"/>
  <c r="F18" i="79"/>
  <c r="F19" i="79"/>
  <c r="F20" i="79"/>
  <c r="F21" i="79"/>
  <c r="F22" i="79"/>
  <c r="F23" i="79"/>
  <c r="F24" i="79"/>
  <c r="F25" i="79"/>
  <c r="F5" i="79"/>
  <c r="H8" i="58" l="1"/>
  <c r="H10" i="58"/>
  <c r="H14" i="58"/>
  <c r="H15" i="58"/>
  <c r="H19" i="58"/>
  <c r="H20" i="58"/>
  <c r="G10" i="58"/>
  <c r="G11" i="58"/>
  <c r="H11" i="58" s="1"/>
  <c r="G12" i="58"/>
  <c r="H12" i="58" s="1"/>
  <c r="G13" i="58"/>
  <c r="H13" i="58" s="1"/>
  <c r="G14" i="58"/>
  <c r="G15" i="58"/>
  <c r="G16" i="58"/>
  <c r="H16" i="58" s="1"/>
  <c r="G17" i="58"/>
  <c r="H17" i="58" s="1"/>
  <c r="G18" i="58"/>
  <c r="H18" i="58" s="1"/>
  <c r="G19" i="58"/>
  <c r="G20" i="58"/>
  <c r="G21" i="58"/>
  <c r="H21" i="58" s="1"/>
  <c r="G22" i="58"/>
  <c r="H22" i="58" s="1"/>
  <c r="G23" i="58"/>
  <c r="H23" i="58" s="1"/>
  <c r="G24" i="58"/>
  <c r="H24" i="58" s="1"/>
  <c r="G25" i="58"/>
  <c r="H25" i="58" s="1"/>
  <c r="G6" i="58"/>
  <c r="H6" i="58" s="1"/>
  <c r="G7" i="58"/>
  <c r="H7" i="58" s="1"/>
  <c r="G8" i="58"/>
  <c r="G9" i="58"/>
  <c r="H9" i="58" s="1"/>
  <c r="G5" i="58"/>
  <c r="H5" i="58" s="1"/>
  <c r="C24" i="76"/>
  <c r="E24" i="76" s="1"/>
  <c r="B24" i="76" s="1"/>
  <c r="G24" i="76" s="1"/>
  <c r="C23" i="76"/>
  <c r="E23" i="76" s="1"/>
  <c r="G24" i="59"/>
  <c r="G23" i="59"/>
  <c r="B23" i="76" l="1"/>
  <c r="G23" i="76" s="1"/>
  <c r="E22" i="76"/>
  <c r="B22" i="76" s="1"/>
  <c r="C25" i="76"/>
  <c r="E25" i="76" s="1"/>
  <c r="B25" i="76" s="1"/>
  <c r="C14" i="76"/>
  <c r="C15" i="76"/>
  <c r="C16" i="76"/>
  <c r="C17" i="76"/>
  <c r="C18" i="76"/>
  <c r="C19" i="76"/>
  <c r="C20" i="76"/>
  <c r="G21" i="59" l="1"/>
  <c r="G10" i="59" l="1"/>
  <c r="G11" i="59"/>
  <c r="G12" i="59"/>
  <c r="G13" i="59"/>
  <c r="G14" i="59"/>
  <c r="G15" i="59"/>
  <c r="G16" i="59"/>
  <c r="G17" i="59"/>
  <c r="G18" i="59"/>
  <c r="G19" i="59"/>
  <c r="G20" i="59"/>
  <c r="G22" i="59"/>
  <c r="G25" i="59"/>
  <c r="G9" i="59"/>
  <c r="G22" i="76"/>
  <c r="G25" i="76"/>
  <c r="B4" i="38" l="1"/>
  <c r="B5" i="38" l="1"/>
  <c r="E21" i="76" l="1"/>
  <c r="B21" i="76" s="1"/>
  <c r="G21" i="76" s="1"/>
  <c r="D13" i="76" l="1"/>
  <c r="E13" i="76" s="1"/>
  <c r="B13" i="76" s="1"/>
  <c r="G13" i="76" s="1"/>
  <c r="D19" i="76"/>
  <c r="E19" i="76" s="1"/>
  <c r="B19" i="76" s="1"/>
  <c r="G19" i="76" s="1"/>
  <c r="D15" i="76"/>
  <c r="E15" i="76" s="1"/>
  <c r="B15" i="76" s="1"/>
  <c r="G15" i="76" s="1"/>
  <c r="D20" i="76"/>
  <c r="E20" i="76" s="1"/>
  <c r="B20" i="76" s="1"/>
  <c r="G20" i="76" s="1"/>
  <c r="D5" i="76"/>
  <c r="E5" i="76" s="1"/>
  <c r="B5" i="76" s="1"/>
  <c r="D17" i="76"/>
  <c r="E17" i="76" s="1"/>
  <c r="B17" i="76" s="1"/>
  <c r="G17" i="76" s="1"/>
  <c r="D10" i="76"/>
  <c r="E10" i="76" s="1"/>
  <c r="B10" i="76" s="1"/>
  <c r="D9" i="76"/>
  <c r="E9" i="76" s="1"/>
  <c r="B9" i="76" s="1"/>
  <c r="G9" i="76" s="1"/>
  <c r="D16" i="76"/>
  <c r="E16" i="76" s="1"/>
  <c r="B16" i="76" s="1"/>
  <c r="G16" i="76" s="1"/>
  <c r="D12" i="76"/>
  <c r="E12" i="76" s="1"/>
  <c r="B12" i="76" s="1"/>
  <c r="G12" i="76" s="1"/>
  <c r="D14" i="76"/>
  <c r="E14" i="76" s="1"/>
  <c r="B14" i="76" s="1"/>
  <c r="G14" i="76" s="1"/>
  <c r="D7" i="76"/>
  <c r="E7" i="76" s="1"/>
  <c r="B7" i="76" s="1"/>
  <c r="D8" i="76"/>
  <c r="E8" i="76" s="1"/>
  <c r="B8" i="76" s="1"/>
  <c r="D6" i="76"/>
  <c r="E6" i="76" s="1"/>
  <c r="B6" i="76" s="1"/>
  <c r="D11" i="76"/>
  <c r="E11" i="76" s="1"/>
  <c r="B11" i="76" s="1"/>
  <c r="G11" i="76" s="1"/>
  <c r="D18" i="76"/>
  <c r="E18" i="76" s="1"/>
  <c r="B18" i="76" s="1"/>
  <c r="G18" i="76" s="1"/>
  <c r="G10" i="76" l="1"/>
</calcChain>
</file>

<file path=xl/sharedStrings.xml><?xml version="1.0" encoding="utf-8"?>
<sst xmlns="http://schemas.openxmlformats.org/spreadsheetml/2006/main" count="97" uniqueCount="46">
  <si>
    <t>a) Övre åldersgräns 80 år t.o.m. 2013.</t>
  </si>
  <si>
    <t>.</t>
  </si>
  <si>
    <t>Förteckning</t>
  </si>
  <si>
    <t>Tabell 1</t>
  </si>
  <si>
    <t>Tabell 2</t>
  </si>
  <si>
    <t>Tabell 3</t>
  </si>
  <si>
    <t>Tabell 4</t>
  </si>
  <si>
    <t xml:space="preserve"> </t>
  </si>
  <si>
    <t>Totalt</t>
  </si>
  <si>
    <t>Registrerad försäljning</t>
  </si>
  <si>
    <t>Till Norge</t>
  </si>
  <si>
    <t>Registrerade exklusive Norge</t>
  </si>
  <si>
    <t>Resandeinförsel</t>
  </si>
  <si>
    <t>Smuggling</t>
  </si>
  <si>
    <t xml:space="preserve">Oregistrerade, totalt </t>
  </si>
  <si>
    <t>2019B</t>
  </si>
  <si>
    <t>2019A</t>
  </si>
  <si>
    <t>Andel registrerade (%)</t>
  </si>
  <si>
    <t>Tagit in cigaretter (%)</t>
  </si>
  <si>
    <t>Tagit in snus (%)</t>
  </si>
  <si>
    <t>Köpt smuggelcigaretter (%)</t>
  </si>
  <si>
    <t>Källor:  CAN:s Monitormätningar.</t>
  </si>
  <si>
    <t>Konsumtion av cigaretter per invånare 15 år och äldre. 2003–2022.</t>
  </si>
  <si>
    <t>Exklusive Norge</t>
  </si>
  <si>
    <r>
      <t>Andelen som tagit in cigaretter och snus i samband med utlandsresor samt har köpt smuggelcigaretter under de senaste 30 dagarna i befolkningen 17–84</t>
    </r>
    <r>
      <rPr>
        <b/>
        <vertAlign val="superscript"/>
        <sz val="10"/>
        <color theme="1"/>
        <rFont val="Arial"/>
        <family val="2"/>
      </rPr>
      <t>a)</t>
    </r>
    <r>
      <rPr>
        <b/>
        <sz val="10"/>
        <color theme="1"/>
        <rFont val="Arial"/>
        <family val="2"/>
      </rPr>
      <t xml:space="preserve"> år. 2003–2022.</t>
    </r>
  </si>
  <si>
    <t>Konsumtion av snus i antal kg per invånare 15 år och äldre. 2003–2022.</t>
  </si>
  <si>
    <t>Källor:  Beräkningskonventioner (2017-2023), CAN:s Monitormätningar,  Folkhelseinstituttet, 2023</t>
  </si>
  <si>
    <t>Självrapporterat antal rökta cigaretter i relation till skattad försäljning per invånare 15 år och äldre. 2003–2022.</t>
  </si>
  <si>
    <t>Självrapporterat antal per invånare 15 år och äldre</t>
  </si>
  <si>
    <t>Andel total (%)</t>
  </si>
  <si>
    <t>Andel registrerad (%)</t>
  </si>
  <si>
    <t>Självrapporterat antal konsumerade snusdosor i relation till skattad försäljning per invånare 15 år och äldre. 2003–2022.</t>
  </si>
  <si>
    <t>Konsumtion av snus i antal dosor per invånare 15 år och äldre. 2003–2022.</t>
  </si>
  <si>
    <t>Källor: Beräkningskonventioner (2017-2023), CAN:s Monitormätningar,   Folkhelseinstituttet, 2023</t>
  </si>
  <si>
    <t>Den totala konsumtionen av cigaretter och snus i Sverige 2003-2022</t>
  </si>
  <si>
    <t xml:space="preserve">Tabellbilaga till CAN rapport 224
</t>
  </si>
  <si>
    <t>Tabell 5</t>
  </si>
  <si>
    <t>Tabell 6</t>
  </si>
  <si>
    <t xml:space="preserve">Källor: Beräkningskonventioner (2017-2023), CAN:s Monitormätningar, Folkhelseinstituttet, 2023. </t>
  </si>
  <si>
    <t>Registrerad exklusive norrmänns köp</t>
  </si>
  <si>
    <t>Andel registrerade exklusive norrmäns köp (%)</t>
  </si>
  <si>
    <t>Registrerad försäljning exklusive norrmäns köp</t>
  </si>
  <si>
    <t>Tillbaka till innehållsförteckningen</t>
  </si>
  <si>
    <t>Andel av total (%)</t>
  </si>
  <si>
    <t>Andel av registrerad (%)</t>
  </si>
  <si>
    <t>Andel av registrerade exklusive Norge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</si>
</sst>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r_-;\-* #,##0.00\ _k_r_-;_-* &quot;-&quot;??\ _k_r_-;_-@_-"/>
    <numFmt numFmtId="165" formatCode="0.0"/>
  </numFmts>
  <fonts count="1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vertAlign val="superscript"/>
      <sz val="10"/>
      <color theme="1"/>
      <name val="Arial"/>
      <family val="2"/>
    </font>
    <font>
      <sz val="18"/>
      <color theme="1"/>
      <name val="Gill Sans MT"/>
      <family val="2"/>
    </font>
    <font>
      <sz val="11"/>
      <color theme="1"/>
      <name val="Gill Sans MT"/>
      <family val="2"/>
    </font>
    <font>
      <b/>
      <sz val="11"/>
      <color theme="1"/>
      <name val="Gill Sans MT"/>
      <family val="2"/>
    </font>
    <font>
      <u/>
      <sz val="11"/>
      <color theme="10"/>
      <name val="Gill Sans MT"/>
      <family val="2"/>
    </font>
    <font>
      <sz val="10"/>
      <color theme="1"/>
      <name val="Gill Sans MT"/>
      <family val="2"/>
    </font>
    <font>
      <b/>
      <sz val="14"/>
      <color theme="1"/>
      <name val="Gill Sans MT"/>
      <family val="2"/>
    </font>
    <font>
      <b/>
      <sz val="10"/>
      <color theme="1"/>
      <name val="Gill Sans MT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7">
    <xf numFmtId="0" fontId="0" fillId="0" borderId="0"/>
    <xf numFmtId="0" fontId="7" fillId="0" borderId="0" applyNumberFormat="0" applyFill="0" applyBorder="0" applyAlignment="0" applyProtection="0"/>
    <xf numFmtId="0" fontId="5" fillId="0" borderId="0"/>
    <xf numFmtId="0" fontId="3" fillId="0" borderId="0"/>
    <xf numFmtId="0" fontId="9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8" fillId="0" borderId="0"/>
  </cellStyleXfs>
  <cellXfs count="5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2" xfId="0" applyFont="1" applyBorder="1"/>
    <xf numFmtId="0" fontId="3" fillId="0" borderId="2" xfId="0" applyFont="1" applyBorder="1" applyAlignment="1">
      <alignment horizontal="center"/>
    </xf>
    <xf numFmtId="0" fontId="1" fillId="0" borderId="1" xfId="0" applyFont="1" applyBorder="1"/>
    <xf numFmtId="0" fontId="3" fillId="0" borderId="1" xfId="0" applyFont="1" applyBorder="1" applyAlignment="1">
      <alignment horizontal="center"/>
    </xf>
    <xf numFmtId="165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6" fillId="0" borderId="0" xfId="0" applyFont="1"/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2" fontId="1" fillId="0" borderId="0" xfId="0" applyNumberFormat="1" applyFont="1" applyAlignment="1">
      <alignment horizontal="center"/>
    </xf>
    <xf numFmtId="0" fontId="8" fillId="0" borderId="0" xfId="16"/>
    <xf numFmtId="0" fontId="2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1" fontId="1" fillId="0" borderId="3" xfId="0" applyNumberFormat="1" applyFont="1" applyBorder="1" applyAlignment="1">
      <alignment horizontal="center"/>
    </xf>
    <xf numFmtId="0" fontId="0" fillId="0" borderId="0" xfId="0" applyAlignment="1">
      <alignment wrapText="1"/>
    </xf>
    <xf numFmtId="0" fontId="3" fillId="0" borderId="0" xfId="0" applyFont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1" fontId="1" fillId="0" borderId="0" xfId="0" applyNumberFormat="1" applyFont="1"/>
    <xf numFmtId="0" fontId="3" fillId="0" borderId="2" xfId="0" applyFont="1" applyBorder="1" applyAlignment="1">
      <alignment horizontal="left"/>
    </xf>
    <xf numFmtId="165" fontId="1" fillId="0" borderId="0" xfId="0" applyNumberFormat="1" applyFont="1"/>
    <xf numFmtId="2" fontId="1" fillId="0" borderId="0" xfId="0" applyNumberFormat="1" applyFont="1"/>
    <xf numFmtId="165" fontId="8" fillId="0" borderId="0" xfId="16" applyNumberFormat="1"/>
    <xf numFmtId="2" fontId="3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/>
    </xf>
    <xf numFmtId="0" fontId="15" fillId="0" borderId="0" xfId="0" applyFont="1" applyAlignment="1">
      <alignment horizontal="left" vertical="center"/>
    </xf>
    <xf numFmtId="0" fontId="13" fillId="0" borderId="0" xfId="0" applyFont="1" applyAlignment="1">
      <alignment horizontal="left" vertical="top"/>
    </xf>
    <xf numFmtId="0" fontId="15" fillId="0" borderId="0" xfId="0" applyFont="1" applyAlignment="1">
      <alignment horizontal="left"/>
    </xf>
    <xf numFmtId="0" fontId="14" fillId="0" borderId="0" xfId="1" applyNumberFormat="1" applyFont="1" applyAlignment="1">
      <alignment vertical="top" wrapText="1"/>
    </xf>
    <xf numFmtId="0" fontId="12" fillId="0" borderId="0" xfId="0" applyFont="1"/>
    <xf numFmtId="165" fontId="0" fillId="0" borderId="0" xfId="0" applyNumberFormat="1" applyAlignment="1">
      <alignment horizontal="center"/>
    </xf>
    <xf numFmtId="165" fontId="3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2" fontId="8" fillId="0" borderId="0" xfId="16" applyNumberFormat="1"/>
    <xf numFmtId="165" fontId="1" fillId="0" borderId="3" xfId="0" applyNumberFormat="1" applyFont="1" applyBorder="1" applyAlignment="1">
      <alignment horizontal="center"/>
    </xf>
    <xf numFmtId="0" fontId="7" fillId="0" borderId="0" xfId="1" applyNumberFormat="1" applyAlignment="1">
      <alignment vertical="top" wrapText="1"/>
    </xf>
    <xf numFmtId="0" fontId="3" fillId="0" borderId="0" xfId="0" applyFont="1" applyAlignment="1">
      <alignment horizontal="left"/>
    </xf>
    <xf numFmtId="0" fontId="1" fillId="0" borderId="3" xfId="0" applyFont="1" applyBorder="1" applyAlignment="1">
      <alignment horizontal="left"/>
    </xf>
    <xf numFmtId="0" fontId="11" fillId="2" borderId="0" xfId="0" applyFont="1" applyFill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0" fontId="17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2" fillId="0" borderId="3" xfId="0" applyFont="1" applyBorder="1" applyAlignment="1">
      <alignment wrapText="1"/>
    </xf>
    <xf numFmtId="0" fontId="0" fillId="0" borderId="3" xfId="0" applyBorder="1" applyAlignment="1">
      <alignment wrapText="1"/>
    </xf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0" fontId="7" fillId="0" borderId="0" xfId="1" applyAlignment="1">
      <alignment horizontal="center"/>
    </xf>
    <xf numFmtId="0" fontId="1" fillId="0" borderId="0" xfId="0" applyFont="1" applyAlignment="1">
      <alignment wrapText="1"/>
    </xf>
    <xf numFmtId="0" fontId="2" fillId="0" borderId="3" xfId="0" applyFont="1" applyBorder="1" applyAlignment="1">
      <alignment horizontal="left" wrapText="1"/>
    </xf>
  </cellXfs>
  <cellStyles count="17">
    <cellStyle name="Hyperlänk" xfId="1" builtinId="8"/>
    <cellStyle name="Normal" xfId="0" builtinId="0"/>
    <cellStyle name="Normal 2" xfId="6" xr:uid="{00000000-0005-0000-0000-000002000000}"/>
    <cellStyle name="Normal 2 2" xfId="3" xr:uid="{00000000-0005-0000-0000-000003000000}"/>
    <cellStyle name="Normal 3" xfId="7" xr:uid="{00000000-0005-0000-0000-000004000000}"/>
    <cellStyle name="Normal 3 2" xfId="8" xr:uid="{00000000-0005-0000-0000-000005000000}"/>
    <cellStyle name="Normal 3 3" xfId="2" xr:uid="{00000000-0005-0000-0000-000006000000}"/>
    <cellStyle name="Normal 4" xfId="9" xr:uid="{00000000-0005-0000-0000-000007000000}"/>
    <cellStyle name="Normal 4 2" xfId="15" xr:uid="{00000000-0005-0000-0000-000008000000}"/>
    <cellStyle name="Normal 5" xfId="10" xr:uid="{00000000-0005-0000-0000-000009000000}"/>
    <cellStyle name="Normal 6" xfId="5" xr:uid="{00000000-0005-0000-0000-00000A000000}"/>
    <cellStyle name="Normal 7" xfId="4" xr:uid="{00000000-0005-0000-0000-00000B000000}"/>
    <cellStyle name="Normal_Ej tobak" xfId="16" xr:uid="{00000000-0005-0000-0000-000024000000}"/>
    <cellStyle name="Procent 2" xfId="12" xr:uid="{00000000-0005-0000-0000-00002B000000}"/>
    <cellStyle name="Procent 3" xfId="13" xr:uid="{00000000-0005-0000-0000-00002C000000}"/>
    <cellStyle name="Procent 4" xfId="11" xr:uid="{00000000-0005-0000-0000-00002D000000}"/>
    <cellStyle name="Tusental 2" xfId="14" xr:uid="{00000000-0005-0000-0000-00002E000000}"/>
  </cellStyles>
  <dxfs count="0"/>
  <tableStyles count="0" defaultTableStyle="TableStyleMedium2" defaultPivotStyle="PivotStyleMedium9"/>
  <colors>
    <mruColors>
      <color rgb="FFB32B31"/>
      <color rgb="FFF29200"/>
      <color rgb="FFBFBFBF"/>
      <color rgb="FF7F7F7F"/>
      <color rgb="FF004687"/>
      <color rgb="FFBEB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12</xdr:row>
      <xdr:rowOff>123825</xdr:rowOff>
    </xdr:from>
    <xdr:ext cx="4787735" cy="628650"/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225" y="2409825"/>
          <a:ext cx="4787735" cy="62865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</xdr:colOff>
      <xdr:row>0</xdr:row>
      <xdr:rowOff>70485</xdr:rowOff>
    </xdr:from>
    <xdr:to>
      <xdr:col>1</xdr:col>
      <xdr:colOff>390410</xdr:colOff>
      <xdr:row>0</xdr:row>
      <xdr:rowOff>331355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5" y="70485"/>
          <a:ext cx="979690" cy="25769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76200</xdr:rowOff>
    </xdr:from>
    <xdr:to>
      <xdr:col>1</xdr:col>
      <xdr:colOff>326275</xdr:colOff>
      <xdr:row>0</xdr:row>
      <xdr:rowOff>333895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" y="76200"/>
          <a:ext cx="991120" cy="25769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76200</xdr:rowOff>
    </xdr:from>
    <xdr:to>
      <xdr:col>1</xdr:col>
      <xdr:colOff>573925</xdr:colOff>
      <xdr:row>0</xdr:row>
      <xdr:rowOff>333895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" y="76200"/>
          <a:ext cx="1000645" cy="25769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76200</xdr:rowOff>
    </xdr:from>
    <xdr:to>
      <xdr:col>1</xdr:col>
      <xdr:colOff>573925</xdr:colOff>
      <xdr:row>0</xdr:row>
      <xdr:rowOff>333895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" y="76200"/>
          <a:ext cx="991120" cy="25769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76200</xdr:rowOff>
    </xdr:from>
    <xdr:to>
      <xdr:col>1</xdr:col>
      <xdr:colOff>573925</xdr:colOff>
      <xdr:row>0</xdr:row>
      <xdr:rowOff>333895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56F90C06-7C5D-4844-AE91-DD5B4E36E6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" y="76200"/>
          <a:ext cx="1013345" cy="25769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76200</xdr:rowOff>
    </xdr:from>
    <xdr:to>
      <xdr:col>1</xdr:col>
      <xdr:colOff>573925</xdr:colOff>
      <xdr:row>0</xdr:row>
      <xdr:rowOff>333895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C2BCCB2-DD6D-4E3D-B784-ECC85A8208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" y="76200"/>
          <a:ext cx="1013345" cy="25769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76200</xdr:rowOff>
    </xdr:from>
    <xdr:to>
      <xdr:col>1</xdr:col>
      <xdr:colOff>573925</xdr:colOff>
      <xdr:row>0</xdr:row>
      <xdr:rowOff>333895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A592064B-5458-4BA7-8C96-82824FC01B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" y="76200"/>
          <a:ext cx="1013345" cy="25769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H:\Tobak-monitor\2022\Tobaksdata%202023%20november23.xlsx" TargetMode="External"/><Relationship Id="rId1" Type="http://schemas.openxmlformats.org/officeDocument/2006/relationships/externalLinkPath" Target="file:///H:\Tobak-monitor\2022\Tobaksdata%202023%20november2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obak-monitor\2022\Tobaksdata%202022dec0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obak grunddata 2003-2022"/>
      <sheetName val="Cigaretter BK minus Norge"/>
      <sheetName val="Införsel och smuggling av cig"/>
      <sheetName val="Tabell 1"/>
      <sheetName val="Snus beräkningar (2)"/>
      <sheetName val="Vitt snus"/>
      <sheetName val="Uppräkningskvoter"/>
      <sheetName val="Tabell 3"/>
      <sheetName val="Tabell 4"/>
      <sheetName val="Skatteförändringar"/>
    </sheetNames>
    <sheetDataSet>
      <sheetData sheetId="0"/>
      <sheetData sheetId="1"/>
      <sheetData sheetId="2"/>
      <sheetData sheetId="3"/>
      <sheetData sheetId="4">
        <row r="7">
          <cell r="K7">
            <v>1.5574109090758848E-2</v>
          </cell>
        </row>
        <row r="8">
          <cell r="K8">
            <v>1.9032384154760051E-2</v>
          </cell>
        </row>
        <row r="9">
          <cell r="K9">
            <v>2.1884586170514142E-2</v>
          </cell>
        </row>
        <row r="10">
          <cell r="K10">
            <v>2.6156307214682428E-2</v>
          </cell>
        </row>
        <row r="11">
          <cell r="K11">
            <v>2.0490709398856555E-2</v>
          </cell>
        </row>
        <row r="12">
          <cell r="K12">
            <v>1.8523484787244637E-2</v>
          </cell>
        </row>
        <row r="13">
          <cell r="K13">
            <v>2.0091032639587114E-2</v>
          </cell>
        </row>
        <row r="14">
          <cell r="K14">
            <v>2.257828509568649E-2</v>
          </cell>
        </row>
        <row r="15">
          <cell r="K15">
            <v>2.6476785760632282E-2</v>
          </cell>
        </row>
        <row r="16">
          <cell r="K16">
            <v>3.0328479987683288E-2</v>
          </cell>
        </row>
        <row r="17">
          <cell r="K17">
            <v>2.908745002791302E-2</v>
          </cell>
        </row>
        <row r="18">
          <cell r="K18">
            <v>3.1288039620205432E-2</v>
          </cell>
        </row>
        <row r="19">
          <cell r="K19">
            <v>3.3112735585481112E-2</v>
          </cell>
        </row>
        <row r="20">
          <cell r="K20">
            <v>3.7798152792531736E-2</v>
          </cell>
        </row>
        <row r="21">
          <cell r="K21">
            <v>3.863821854732985E-2</v>
          </cell>
        </row>
        <row r="22">
          <cell r="K22">
            <v>4.2463333736006748E-2</v>
          </cell>
        </row>
      </sheetData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bak grunddata 2003-2021"/>
      <sheetName val="SnusNov22"/>
      <sheetName val="Snus ny"/>
      <sheetName val="Anskaffningstabell15-21 ny Norg"/>
      <sheetName val="Anskaffningstabell15-20"/>
      <sheetName val="Registrerad anskaffning cigg"/>
      <sheetName val="Uppräkningskvoter"/>
      <sheetName val="Införsel och smuggling av cig"/>
      <sheetName val="Anskaffningstabell12-19"/>
      <sheetName val="Reg1"/>
      <sheetName val="Reg2"/>
      <sheetName val="Skatteförändringar"/>
    </sheetNames>
    <sheetDataSet>
      <sheetData sheetId="0"/>
      <sheetData sheetId="1">
        <row r="16">
          <cell r="H16">
            <v>0.81444767230351733</v>
          </cell>
        </row>
        <row r="17">
          <cell r="H17">
            <v>0.75449166327343364</v>
          </cell>
        </row>
        <row r="18">
          <cell r="H18">
            <v>0.77628642724989771</v>
          </cell>
        </row>
        <row r="19">
          <cell r="H19">
            <v>0.77921049674484755</v>
          </cell>
        </row>
        <row r="20">
          <cell r="H20">
            <v>0.82169897375068912</v>
          </cell>
        </row>
        <row r="21">
          <cell r="H21">
            <v>0.78853507239448617</v>
          </cell>
        </row>
        <row r="22">
          <cell r="H22">
            <v>0.81660257184628282</v>
          </cell>
        </row>
        <row r="23">
          <cell r="H23">
            <v>0.90053089875998027</v>
          </cell>
        </row>
        <row r="24">
          <cell r="H24">
            <v>0.8567584815635948</v>
          </cell>
        </row>
        <row r="25">
          <cell r="H25">
            <v>0.87066062928131893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published="0">
    <pageSetUpPr fitToPage="1"/>
  </sheetPr>
  <dimension ref="A1:I21"/>
  <sheetViews>
    <sheetView tabSelected="1" workbookViewId="0">
      <selection activeCell="B18" sqref="B18:I19"/>
    </sheetView>
  </sheetViews>
  <sheetFormatPr defaultRowHeight="14.4" x14ac:dyDescent="0.3"/>
  <sheetData>
    <row r="1" spans="1:9" x14ac:dyDescent="0.3">
      <c r="H1" s="10"/>
      <c r="I1" s="10"/>
    </row>
    <row r="2" spans="1:9" s="10" customFormat="1" x14ac:dyDescent="0.3"/>
    <row r="7" spans="1:9" x14ac:dyDescent="0.3">
      <c r="A7" t="s">
        <v>7</v>
      </c>
    </row>
    <row r="18" spans="2:9" ht="42.6" customHeight="1" x14ac:dyDescent="0.3">
      <c r="B18" s="44" t="s">
        <v>34</v>
      </c>
      <c r="C18" s="44"/>
      <c r="D18" s="44"/>
      <c r="E18" s="44"/>
      <c r="F18" s="44"/>
      <c r="G18" s="44"/>
      <c r="H18" s="44"/>
      <c r="I18" s="44"/>
    </row>
    <row r="19" spans="2:9" ht="46.95" customHeight="1" x14ac:dyDescent="0.3">
      <c r="B19" s="44"/>
      <c r="C19" s="44"/>
      <c r="D19" s="44"/>
      <c r="E19" s="44"/>
      <c r="F19" s="44"/>
      <c r="G19" s="44"/>
      <c r="H19" s="44"/>
      <c r="I19" s="44"/>
    </row>
    <row r="20" spans="2:9" x14ac:dyDescent="0.3">
      <c r="B20" s="45" t="s">
        <v>35</v>
      </c>
      <c r="C20" s="45"/>
      <c r="D20" s="45"/>
      <c r="E20" s="45"/>
      <c r="F20" s="45"/>
      <c r="G20" s="45"/>
      <c r="H20" s="45"/>
      <c r="I20" s="45"/>
    </row>
    <row r="21" spans="2:9" x14ac:dyDescent="0.3">
      <c r="B21" s="45"/>
      <c r="C21" s="45"/>
      <c r="D21" s="45"/>
      <c r="E21" s="45"/>
      <c r="F21" s="45"/>
      <c r="G21" s="45"/>
      <c r="H21" s="45"/>
      <c r="I21" s="45"/>
    </row>
  </sheetData>
  <mergeCells count="2">
    <mergeCell ref="B18:I19"/>
    <mergeCell ref="B20:I21"/>
  </mergeCells>
  <pageMargins left="0.70866141732283472" right="0.70866141732283472" top="0.74803149606299213" bottom="0.74803149606299213" header="0.31496062992125984" footer="0.31496062992125984"/>
  <pageSetup paperSize="9" scale="9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published="0"/>
  <dimension ref="A1:J1048575"/>
  <sheetViews>
    <sheetView workbookViewId="0">
      <selection activeCell="B4" sqref="B4"/>
    </sheetView>
  </sheetViews>
  <sheetFormatPr defaultRowHeight="18" x14ac:dyDescent="0.5"/>
  <cols>
    <col min="1" max="1" width="10" style="12" customWidth="1"/>
    <col min="2" max="2" width="106.44140625" style="34" customWidth="1"/>
  </cols>
  <sheetData>
    <row r="1" spans="1:10" s="3" customFormat="1" ht="30" customHeight="1" x14ac:dyDescent="0.45">
      <c r="A1" s="11"/>
      <c r="B1" s="32"/>
      <c r="C1" s="2"/>
      <c r="D1" s="2"/>
      <c r="E1" s="2"/>
      <c r="F1" s="2"/>
      <c r="G1" s="2"/>
      <c r="H1" s="2"/>
      <c r="I1" s="2"/>
      <c r="J1" s="2"/>
    </row>
    <row r="2" spans="1:10" s="3" customFormat="1" ht="30" customHeight="1" x14ac:dyDescent="0.25">
      <c r="A2" s="30"/>
      <c r="B2" s="46" t="s">
        <v>2</v>
      </c>
      <c r="C2" s="47"/>
      <c r="D2" s="47"/>
      <c r="E2" s="47"/>
      <c r="F2" s="47"/>
      <c r="G2" s="47"/>
      <c r="H2" s="47"/>
      <c r="I2" s="47"/>
      <c r="J2" s="48"/>
    </row>
    <row r="3" spans="1:10" x14ac:dyDescent="0.3">
      <c r="A3" s="31"/>
      <c r="B3" s="33"/>
    </row>
    <row r="4" spans="1:10" x14ac:dyDescent="0.3">
      <c r="A4" s="31" t="s">
        <v>3</v>
      </c>
      <c r="B4" s="41" t="str">
        <f>'1'!A2</f>
        <v>Konsumtion av cigaretter per invånare 15 år och äldre. 2003–2022.</v>
      </c>
    </row>
    <row r="5" spans="1:10" x14ac:dyDescent="0.3">
      <c r="A5" s="31" t="s">
        <v>4</v>
      </c>
      <c r="B5" s="41" t="str">
        <f>'2'!A2</f>
        <v>Konsumtion av snus i antal kg per invånare 15 år och äldre. 2003–2022.</v>
      </c>
    </row>
    <row r="6" spans="1:10" x14ac:dyDescent="0.3">
      <c r="A6" s="31" t="s">
        <v>5</v>
      </c>
      <c r="B6" s="41" t="str">
        <f>'3'!A2</f>
        <v>Konsumtion av snus i antal dosor per invånare 15 år och äldre. 2003–2022.</v>
      </c>
    </row>
    <row r="7" spans="1:10" ht="30" customHeight="1" x14ac:dyDescent="0.3">
      <c r="A7" s="31" t="s">
        <v>6</v>
      </c>
      <c r="B7" s="41" t="str">
        <f>'4'!A2</f>
        <v>Andelen som tagit in cigaretter och snus i samband med utlandsresor samt har köpt smuggelcigaretter under de senaste 30 dagarna i befolkningen 17–84a) år. 2003–2022.</v>
      </c>
    </row>
    <row r="8" spans="1:10" x14ac:dyDescent="0.3">
      <c r="A8" s="31" t="s">
        <v>36</v>
      </c>
      <c r="B8" s="41" t="str">
        <f>'5'!A2</f>
        <v>Självrapporterat antal rökta cigaretter i relation till skattad försäljning per invånare 15 år och äldre. 2003–2022.</v>
      </c>
    </row>
    <row r="9" spans="1:10" x14ac:dyDescent="0.3">
      <c r="A9" s="31" t="s">
        <v>37</v>
      </c>
      <c r="B9" s="41" t="str">
        <f>'6'!A2</f>
        <v>Självrapporterat antal konsumerade snusdosor i relation till skattad försäljning per invånare 15 år och äldre. 2003–2022.</v>
      </c>
    </row>
    <row r="10" spans="1:10" x14ac:dyDescent="0.3">
      <c r="A10" s="31"/>
      <c r="B10" s="33"/>
    </row>
    <row r="11" spans="1:10" x14ac:dyDescent="0.3">
      <c r="A11" s="31"/>
      <c r="B11" s="33"/>
    </row>
    <row r="12" spans="1:10" x14ac:dyDescent="0.3">
      <c r="A12" s="31"/>
      <c r="B12" s="33"/>
    </row>
    <row r="13" spans="1:10" x14ac:dyDescent="0.3">
      <c r="A13" s="31"/>
      <c r="B13" s="33"/>
    </row>
    <row r="14" spans="1:10" x14ac:dyDescent="0.3">
      <c r="A14" s="31"/>
      <c r="B14" s="33"/>
    </row>
    <row r="15" spans="1:10" ht="14.55" customHeight="1" x14ac:dyDescent="0.3">
      <c r="A15" s="31"/>
      <c r="B15" s="33"/>
    </row>
    <row r="16" spans="1:10" ht="16.95" customHeight="1" x14ac:dyDescent="0.3">
      <c r="A16" s="31"/>
      <c r="B16" s="33"/>
    </row>
    <row r="17" spans="1:2" x14ac:dyDescent="0.3">
      <c r="A17" s="31"/>
      <c r="B17" s="33"/>
    </row>
    <row r="18" spans="1:2" x14ac:dyDescent="0.3">
      <c r="A18" s="31"/>
      <c r="B18" s="33"/>
    </row>
    <row r="19" spans="1:2" x14ac:dyDescent="0.3">
      <c r="A19" s="31"/>
      <c r="B19" s="33"/>
    </row>
    <row r="20" spans="1:2" x14ac:dyDescent="0.3">
      <c r="A20" s="31"/>
      <c r="B20" s="33"/>
    </row>
    <row r="21" spans="1:2" x14ac:dyDescent="0.3">
      <c r="A21" s="31"/>
      <c r="B21" s="33"/>
    </row>
    <row r="22" spans="1:2" x14ac:dyDescent="0.3">
      <c r="A22" s="31"/>
      <c r="B22" s="33"/>
    </row>
    <row r="23" spans="1:2" ht="16.95" customHeight="1" x14ac:dyDescent="0.3">
      <c r="A23" s="31"/>
      <c r="B23" s="33"/>
    </row>
    <row r="24" spans="1:2" x14ac:dyDescent="0.3">
      <c r="A24" s="31"/>
      <c r="B24" s="33"/>
    </row>
    <row r="1048575" spans="1:1" x14ac:dyDescent="0.5">
      <c r="A1048575" s="12" t="s">
        <v>3</v>
      </c>
    </row>
  </sheetData>
  <mergeCells count="1">
    <mergeCell ref="B2:J2"/>
  </mergeCells>
  <hyperlinks>
    <hyperlink ref="B4" location="'1'!A1" display="'1'!A1" xr:uid="{00000000-0004-0000-0200-000001000000}"/>
    <hyperlink ref="B5" location="'2'!A1" display="'2'!A1" xr:uid="{00000000-0004-0000-0200-000002000000}"/>
    <hyperlink ref="B6" location="'3'!A1" display="'3'!A1" xr:uid="{00000000-0004-0000-0200-000003000000}"/>
    <hyperlink ref="B7" location="'4'!A1" display="'4'!A1" xr:uid="{75052485-BBD4-4DCD-A7A1-FA37CA412110}"/>
    <hyperlink ref="B8" location="'5'!A1" display="'5'!A1" xr:uid="{D67DC839-3199-4866-BAC0-E0D290DBAA32}"/>
    <hyperlink ref="B9" location="'6'!A1" display="'6'!A1" xr:uid="{29150B1D-1600-4B85-ADC6-4D4B039B63BE}"/>
  </hyperlink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46"/>
  <sheetViews>
    <sheetView workbookViewId="0">
      <pane ySplit="3" topLeftCell="A16" activePane="bottomLeft" state="frozen"/>
      <selection pane="bottomLeft" activeCell="J15" sqref="J15"/>
    </sheetView>
  </sheetViews>
  <sheetFormatPr defaultColWidth="9.21875" defaultRowHeight="13.2" x14ac:dyDescent="0.25"/>
  <cols>
    <col min="1" max="1" width="10.21875" style="3" customWidth="1"/>
    <col min="2" max="2" width="9.33203125" style="3" bestFit="1" customWidth="1"/>
    <col min="3" max="3" width="18.21875" style="3" customWidth="1"/>
    <col min="4" max="4" width="16.44140625" style="3" customWidth="1"/>
    <col min="5" max="5" width="24.21875" style="2" customWidth="1"/>
    <col min="6" max="6" width="17.33203125" style="2" customWidth="1"/>
    <col min="7" max="7" width="21.21875" style="2" customWidth="1"/>
    <col min="8" max="8" width="18.77734375" style="2" customWidth="1"/>
    <col min="9" max="9" width="9.5546875" style="2" customWidth="1"/>
    <col min="10" max="10" width="9.33203125" style="2" bestFit="1" customWidth="1"/>
    <col min="11" max="11" width="9.33203125" style="3" bestFit="1" customWidth="1"/>
    <col min="12" max="15" width="9.21875" style="3"/>
    <col min="16" max="22" width="9.21875" style="2"/>
    <col min="23" max="16384" width="9.21875" style="3"/>
  </cols>
  <sheetData>
    <row r="1" spans="1:22" ht="30" customHeight="1" x14ac:dyDescent="0.3">
      <c r="A1" s="1"/>
      <c r="C1" s="53" t="s">
        <v>42</v>
      </c>
      <c r="D1" s="53"/>
      <c r="E1" s="1"/>
      <c r="F1" s="1"/>
      <c r="G1" s="1"/>
      <c r="J1" s="3"/>
    </row>
    <row r="2" spans="1:22" ht="30" customHeight="1" x14ac:dyDescent="0.3">
      <c r="A2" s="49" t="s">
        <v>22</v>
      </c>
      <c r="B2" s="50"/>
      <c r="C2" s="50"/>
      <c r="D2" s="50"/>
      <c r="E2" s="51"/>
      <c r="F2" s="51"/>
      <c r="G2" s="51"/>
      <c r="H2" s="51"/>
      <c r="I2" s="3"/>
      <c r="J2" s="3"/>
      <c r="P2" s="3"/>
      <c r="Q2" s="3"/>
      <c r="R2" s="3"/>
      <c r="S2" s="3"/>
      <c r="T2" s="3"/>
      <c r="U2" s="3"/>
      <c r="V2" s="3"/>
    </row>
    <row r="3" spans="1:22" ht="15" customHeight="1" x14ac:dyDescent="0.25">
      <c r="A3" s="4"/>
      <c r="B3" s="5" t="s">
        <v>8</v>
      </c>
      <c r="C3" s="5" t="s">
        <v>9</v>
      </c>
      <c r="D3" s="5" t="s">
        <v>23</v>
      </c>
      <c r="E3" s="5" t="s">
        <v>12</v>
      </c>
      <c r="F3" s="5" t="s">
        <v>13</v>
      </c>
      <c r="G3" s="23" t="s">
        <v>14</v>
      </c>
      <c r="H3" s="21" t="s">
        <v>17</v>
      </c>
      <c r="J3" s="3"/>
      <c r="P3" s="3"/>
      <c r="Q3" s="3"/>
      <c r="R3" s="3"/>
      <c r="S3" s="3"/>
      <c r="T3" s="3"/>
      <c r="U3" s="3"/>
      <c r="V3" s="3"/>
    </row>
    <row r="4" spans="1:22" ht="4.95" customHeight="1" x14ac:dyDescent="0.25">
      <c r="B4" s="19"/>
      <c r="C4" s="19"/>
      <c r="D4" s="19"/>
      <c r="E4" s="19"/>
      <c r="F4" s="19"/>
      <c r="G4" s="42"/>
      <c r="J4" s="3"/>
      <c r="P4" s="3"/>
      <c r="Q4" s="3"/>
      <c r="R4" s="3"/>
      <c r="S4" s="3"/>
      <c r="T4" s="3"/>
      <c r="U4" s="3"/>
      <c r="V4" s="3"/>
    </row>
    <row r="5" spans="1:22" ht="12.75" customHeight="1" x14ac:dyDescent="0.25">
      <c r="A5" s="1">
        <v>2003</v>
      </c>
      <c r="B5" s="9">
        <v>1053.6631213553424</v>
      </c>
      <c r="C5" s="9">
        <v>979.30234197498066</v>
      </c>
      <c r="D5" s="9">
        <v>929.91850187747434</v>
      </c>
      <c r="E5" s="9">
        <v>86.191458570793372</v>
      </c>
      <c r="F5" s="9">
        <v>37.553160907074727</v>
      </c>
      <c r="G5" s="9">
        <f>E5+F5</f>
        <v>123.7446194778681</v>
      </c>
      <c r="H5" s="9">
        <f>100-(G5/B5)*100</f>
        <v>88.255770087246333</v>
      </c>
      <c r="K5" s="39"/>
      <c r="L5" s="39"/>
      <c r="P5" s="3"/>
      <c r="Q5" s="3"/>
      <c r="R5" s="3"/>
      <c r="S5" s="3"/>
      <c r="T5" s="3"/>
      <c r="U5" s="3"/>
      <c r="V5" s="3"/>
    </row>
    <row r="6" spans="1:22" ht="12.75" customHeight="1" x14ac:dyDescent="0.25">
      <c r="A6" s="1">
        <v>2004</v>
      </c>
      <c r="B6" s="9">
        <v>998.44581245464894</v>
      </c>
      <c r="C6" s="9">
        <v>936.07659107104371</v>
      </c>
      <c r="D6" s="9">
        <v>855.9314448515961</v>
      </c>
      <c r="E6" s="9">
        <v>107.77848781289669</v>
      </c>
      <c r="F6" s="9">
        <v>34.735879790156211</v>
      </c>
      <c r="G6" s="9">
        <f t="shared" ref="G6:G25" si="0">E6+F6</f>
        <v>142.5143676030529</v>
      </c>
      <c r="H6" s="9">
        <f t="shared" ref="H6:H25" si="1">100-(G6/B6)*100</f>
        <v>85.726379356263152</v>
      </c>
      <c r="K6" s="39"/>
      <c r="L6" s="39"/>
      <c r="P6" s="3"/>
      <c r="Q6" s="3"/>
      <c r="R6" s="3"/>
      <c r="S6" s="3"/>
      <c r="T6" s="3"/>
      <c r="U6" s="3"/>
      <c r="V6" s="3"/>
    </row>
    <row r="7" spans="1:22" ht="12.75" customHeight="1" x14ac:dyDescent="0.25">
      <c r="A7" s="1">
        <v>2005</v>
      </c>
      <c r="B7" s="9">
        <v>996.53497201510254</v>
      </c>
      <c r="C7" s="9">
        <v>937.361092115161</v>
      </c>
      <c r="D7" s="9">
        <v>875.83847987127842</v>
      </c>
      <c r="E7" s="9">
        <v>80.825154679272373</v>
      </c>
      <c r="F7" s="9">
        <v>39.871337464551779</v>
      </c>
      <c r="G7" s="9">
        <f t="shared" si="0"/>
        <v>120.69649214382414</v>
      </c>
      <c r="H7" s="9">
        <f t="shared" si="1"/>
        <v>87.888383696182515</v>
      </c>
      <c r="K7" s="39"/>
      <c r="L7" s="39"/>
      <c r="P7" s="3"/>
      <c r="Q7" s="3"/>
      <c r="R7" s="3"/>
      <c r="S7" s="3"/>
      <c r="T7" s="3"/>
      <c r="U7" s="3"/>
      <c r="V7" s="3"/>
    </row>
    <row r="8" spans="1:22" ht="12.75" customHeight="1" x14ac:dyDescent="0.25">
      <c r="A8" s="1">
        <v>2006</v>
      </c>
      <c r="B8" s="9">
        <v>982.75811928996552</v>
      </c>
      <c r="C8" s="9">
        <v>936.8467952726653</v>
      </c>
      <c r="D8" s="9">
        <v>872.90292861136641</v>
      </c>
      <c r="E8" s="9">
        <v>72.67072868065371</v>
      </c>
      <c r="F8" s="9">
        <v>37.184461997945441</v>
      </c>
      <c r="G8" s="9">
        <f t="shared" si="0"/>
        <v>109.85519067859914</v>
      </c>
      <c r="H8" s="9">
        <f t="shared" si="1"/>
        <v>88.821746824338774</v>
      </c>
      <c r="K8" s="39"/>
      <c r="L8" s="39"/>
      <c r="P8" s="3"/>
      <c r="Q8" s="3"/>
      <c r="R8" s="3"/>
      <c r="S8" s="3"/>
      <c r="T8" s="3"/>
      <c r="U8" s="3"/>
      <c r="V8" s="3"/>
    </row>
    <row r="9" spans="1:22" ht="12.75" customHeight="1" x14ac:dyDescent="0.25">
      <c r="A9" s="1">
        <v>2007</v>
      </c>
      <c r="B9" s="9">
        <v>897.44585875272958</v>
      </c>
      <c r="C9" s="9">
        <v>842.276743660742</v>
      </c>
      <c r="D9" s="9">
        <v>794.64790676512143</v>
      </c>
      <c r="E9" s="9">
        <v>68.714118911259149</v>
      </c>
      <c r="F9" s="9">
        <v>34.083833076349059</v>
      </c>
      <c r="G9" s="9">
        <f t="shared" si="0"/>
        <v>102.7979519876082</v>
      </c>
      <c r="H9" s="9">
        <f t="shared" si="1"/>
        <v>88.545498206379065</v>
      </c>
      <c r="K9" s="39"/>
      <c r="L9" s="39"/>
      <c r="P9" s="3"/>
      <c r="Q9" s="3"/>
      <c r="R9" s="3"/>
      <c r="S9" s="3"/>
      <c r="T9" s="3"/>
      <c r="U9" s="3"/>
      <c r="V9" s="3"/>
    </row>
    <row r="10" spans="1:22" ht="12.75" customHeight="1" x14ac:dyDescent="0.25">
      <c r="A10" s="1">
        <v>2008</v>
      </c>
      <c r="B10" s="9">
        <v>831.58705082070765</v>
      </c>
      <c r="C10" s="9">
        <v>787.01624136547514</v>
      </c>
      <c r="D10" s="9">
        <v>736.39739901478993</v>
      </c>
      <c r="E10" s="9">
        <v>68.182074852750432</v>
      </c>
      <c r="F10" s="9">
        <v>27.00757695316728</v>
      </c>
      <c r="G10" s="9">
        <f t="shared" si="0"/>
        <v>95.18965180591772</v>
      </c>
      <c r="H10" s="9">
        <f t="shared" si="1"/>
        <v>88.553254681879253</v>
      </c>
      <c r="K10" s="39"/>
      <c r="L10" s="39"/>
      <c r="P10" s="3"/>
      <c r="Q10" s="3"/>
      <c r="R10" s="3"/>
      <c r="S10" s="3"/>
      <c r="T10" s="3"/>
      <c r="U10" s="3"/>
      <c r="V10" s="3"/>
    </row>
    <row r="11" spans="1:22" ht="12.75" customHeight="1" x14ac:dyDescent="0.25">
      <c r="A11" s="1">
        <v>2009</v>
      </c>
      <c r="B11" s="9">
        <v>831.87155824218212</v>
      </c>
      <c r="C11" s="9">
        <v>810.01227019062435</v>
      </c>
      <c r="D11" s="9">
        <v>763.09843459947569</v>
      </c>
      <c r="E11" s="9">
        <v>44.767279309840276</v>
      </c>
      <c r="F11" s="9">
        <v>24.00584433286614</v>
      </c>
      <c r="G11" s="9">
        <f t="shared" si="0"/>
        <v>68.773123642706423</v>
      </c>
      <c r="H11" s="9">
        <f t="shared" si="1"/>
        <v>91.732723283864871</v>
      </c>
      <c r="K11" s="39"/>
      <c r="L11" s="39"/>
      <c r="P11" s="3"/>
      <c r="Q11" s="3"/>
      <c r="R11" s="3"/>
      <c r="S11" s="3"/>
      <c r="T11" s="3"/>
      <c r="U11" s="3"/>
      <c r="V11" s="3"/>
    </row>
    <row r="12" spans="1:22" ht="12.75" customHeight="1" x14ac:dyDescent="0.25">
      <c r="A12" s="1">
        <v>2010</v>
      </c>
      <c r="B12" s="9">
        <v>794.66385250392148</v>
      </c>
      <c r="C12" s="9">
        <v>794.84259250649404</v>
      </c>
      <c r="D12" s="9">
        <v>731.69497729790248</v>
      </c>
      <c r="E12" s="9">
        <v>42.732366252766823</v>
      </c>
      <c r="F12" s="9">
        <v>20.236508953252173</v>
      </c>
      <c r="G12" s="9">
        <f t="shared" si="0"/>
        <v>62.968875206018993</v>
      </c>
      <c r="H12" s="9">
        <f t="shared" si="1"/>
        <v>92.076036300429521</v>
      </c>
      <c r="K12" s="39"/>
      <c r="L12" s="39"/>
      <c r="P12" s="3"/>
      <c r="Q12" s="3"/>
      <c r="R12" s="3"/>
      <c r="S12" s="3"/>
      <c r="T12" s="3"/>
      <c r="U12" s="3"/>
      <c r="V12" s="3"/>
    </row>
    <row r="13" spans="1:22" ht="12.75" customHeight="1" x14ac:dyDescent="0.25">
      <c r="A13" s="1">
        <v>2011</v>
      </c>
      <c r="B13" s="9">
        <v>813.29105799040735</v>
      </c>
      <c r="C13" s="9">
        <v>821.79276414699586</v>
      </c>
      <c r="D13" s="9">
        <v>768.29766654877574</v>
      </c>
      <c r="E13" s="9">
        <v>31.245927817450848</v>
      </c>
      <c r="F13" s="9">
        <v>13.747463624180787</v>
      </c>
      <c r="G13" s="9">
        <f t="shared" si="0"/>
        <v>44.993391441631637</v>
      </c>
      <c r="H13" s="9">
        <f t="shared" si="1"/>
        <v>94.467738087172933</v>
      </c>
      <c r="K13" s="39"/>
      <c r="L13" s="39"/>
      <c r="P13" s="3"/>
      <c r="Q13" s="3"/>
      <c r="R13" s="3"/>
      <c r="S13" s="3"/>
      <c r="T13" s="3"/>
      <c r="U13" s="3"/>
      <c r="V13" s="3"/>
    </row>
    <row r="14" spans="1:22" ht="12.75" customHeight="1" x14ac:dyDescent="0.25">
      <c r="A14" s="1">
        <v>2012</v>
      </c>
      <c r="B14" s="9">
        <v>733.06167877858741</v>
      </c>
      <c r="C14" s="9">
        <v>742.94747479680984</v>
      </c>
      <c r="D14" s="9">
        <v>689.22487678353048</v>
      </c>
      <c r="E14" s="9">
        <v>32.423394461806176</v>
      </c>
      <c r="F14" s="9">
        <v>11.413407533250739</v>
      </c>
      <c r="G14" s="9">
        <f t="shared" si="0"/>
        <v>43.836801995056916</v>
      </c>
      <c r="H14" s="9">
        <f t="shared" si="1"/>
        <v>94.02003906845917</v>
      </c>
      <c r="K14" s="39"/>
      <c r="L14" s="39"/>
      <c r="P14" s="3"/>
      <c r="Q14" s="3"/>
      <c r="R14" s="3"/>
      <c r="S14" s="3"/>
      <c r="T14" s="3"/>
      <c r="U14" s="3"/>
      <c r="V14" s="3"/>
    </row>
    <row r="15" spans="1:22" ht="12.75" customHeight="1" x14ac:dyDescent="0.25">
      <c r="A15" s="1">
        <v>2013</v>
      </c>
      <c r="B15" s="9">
        <v>703.82575978199554</v>
      </c>
      <c r="C15" s="9">
        <v>677.10469731382216</v>
      </c>
      <c r="D15" s="9">
        <v>639.69712906622112</v>
      </c>
      <c r="E15" s="9">
        <v>52.003743553847016</v>
      </c>
      <c r="F15" s="9">
        <v>12.124887161927415</v>
      </c>
      <c r="G15" s="9">
        <f t="shared" si="0"/>
        <v>64.128630715774435</v>
      </c>
      <c r="H15" s="9">
        <f t="shared" si="1"/>
        <v>90.888564417472054</v>
      </c>
      <c r="K15" s="39"/>
      <c r="L15" s="39"/>
      <c r="P15" s="3"/>
      <c r="Q15" s="3"/>
      <c r="R15" s="3"/>
      <c r="S15" s="3"/>
      <c r="T15" s="3"/>
      <c r="U15" s="3"/>
      <c r="V15" s="3"/>
    </row>
    <row r="16" spans="1:22" ht="12.75" customHeight="1" x14ac:dyDescent="0.25">
      <c r="A16" s="1">
        <v>2014</v>
      </c>
      <c r="B16" s="9">
        <v>763.21063749089603</v>
      </c>
      <c r="C16" s="9">
        <v>745.28952470837498</v>
      </c>
      <c r="D16" s="9">
        <v>707.91445652006814</v>
      </c>
      <c r="E16" s="9">
        <v>44.896180970827949</v>
      </c>
      <c r="F16" s="9">
        <v>11.074999999999999</v>
      </c>
      <c r="G16" s="9">
        <f t="shared" si="0"/>
        <v>55.971180970827945</v>
      </c>
      <c r="H16" s="9">
        <f t="shared" si="1"/>
        <v>92.666352089268983</v>
      </c>
      <c r="K16" s="39"/>
      <c r="L16" s="39"/>
      <c r="P16" s="3"/>
      <c r="Q16" s="3"/>
      <c r="R16" s="3"/>
      <c r="S16" s="3"/>
      <c r="T16" s="3"/>
      <c r="U16" s="3"/>
      <c r="V16" s="3"/>
    </row>
    <row r="17" spans="1:22" ht="12.75" customHeight="1" x14ac:dyDescent="0.25">
      <c r="A17" s="1">
        <v>2015</v>
      </c>
      <c r="B17" s="9">
        <v>700.20063117787663</v>
      </c>
      <c r="C17" s="9">
        <v>694.38007030844096</v>
      </c>
      <c r="D17" s="9">
        <v>661.84751095496688</v>
      </c>
      <c r="E17" s="9">
        <v>28.253120222909768</v>
      </c>
      <c r="F17" s="9">
        <v>10.745000000000001</v>
      </c>
      <c r="G17" s="9">
        <f t="shared" si="0"/>
        <v>38.998120222909769</v>
      </c>
      <c r="H17" s="9">
        <f t="shared" si="1"/>
        <v>94.430436294050864</v>
      </c>
      <c r="K17" s="39"/>
      <c r="L17" s="39"/>
      <c r="P17" s="3"/>
      <c r="Q17" s="3"/>
      <c r="R17" s="3"/>
      <c r="S17" s="3"/>
      <c r="T17" s="3"/>
      <c r="U17" s="3"/>
      <c r="V17" s="3"/>
    </row>
    <row r="18" spans="1:22" ht="12.75" customHeight="1" x14ac:dyDescent="0.25">
      <c r="A18" s="1">
        <v>2016</v>
      </c>
      <c r="B18" s="9">
        <v>695.84988500829286</v>
      </c>
      <c r="C18" s="9">
        <v>689.56647545912097</v>
      </c>
      <c r="D18" s="9">
        <v>657.84641758800137</v>
      </c>
      <c r="E18" s="9">
        <v>31.703467420291496</v>
      </c>
      <c r="F18" s="9">
        <v>6.6800000000000015</v>
      </c>
      <c r="G18" s="9">
        <f t="shared" si="0"/>
        <v>38.383467420291495</v>
      </c>
      <c r="H18" s="9">
        <f t="shared" si="1"/>
        <v>94.483944274872727</v>
      </c>
      <c r="K18" s="39"/>
      <c r="L18" s="39"/>
      <c r="P18" s="3"/>
      <c r="Q18" s="3"/>
      <c r="R18" s="3"/>
      <c r="S18" s="3"/>
      <c r="T18" s="3"/>
      <c r="U18" s="3"/>
      <c r="V18" s="3"/>
    </row>
    <row r="19" spans="1:22" ht="12.75" customHeight="1" x14ac:dyDescent="0.25">
      <c r="A19" s="1">
        <v>2017</v>
      </c>
      <c r="B19" s="9">
        <v>674.22939809610523</v>
      </c>
      <c r="C19" s="9">
        <v>647.8839574251117</v>
      </c>
      <c r="D19" s="9">
        <v>616.13764351128123</v>
      </c>
      <c r="E19" s="9">
        <v>50.091754584823981</v>
      </c>
      <c r="F19" s="9">
        <v>8.4600000000000009</v>
      </c>
      <c r="G19" s="9">
        <f t="shared" si="0"/>
        <v>58.551754584823982</v>
      </c>
      <c r="H19" s="9">
        <f t="shared" si="1"/>
        <v>91.315751767845939</v>
      </c>
      <c r="K19" s="39"/>
      <c r="L19" s="39"/>
      <c r="P19" s="3"/>
      <c r="Q19" s="3"/>
      <c r="R19" s="3"/>
      <c r="S19" s="3"/>
      <c r="T19" s="3"/>
      <c r="U19" s="3"/>
      <c r="V19" s="3"/>
    </row>
    <row r="20" spans="1:22" ht="12.75" customHeight="1" x14ac:dyDescent="0.25">
      <c r="A20" s="1">
        <v>2018</v>
      </c>
      <c r="B20" s="9">
        <v>653.14237568985561</v>
      </c>
      <c r="C20" s="9">
        <v>628.50337722473068</v>
      </c>
      <c r="D20" s="9">
        <v>619.0408700788638</v>
      </c>
      <c r="E20" s="9">
        <v>29.001505610991842</v>
      </c>
      <c r="F20" s="9">
        <v>5.4550000000000001</v>
      </c>
      <c r="G20" s="9">
        <f t="shared" si="0"/>
        <v>34.45650561099184</v>
      </c>
      <c r="H20" s="9">
        <f t="shared" si="1"/>
        <v>94.7245031261984</v>
      </c>
      <c r="K20" s="39"/>
      <c r="L20" s="39"/>
      <c r="P20" s="3"/>
      <c r="Q20" s="3"/>
      <c r="R20" s="3"/>
      <c r="S20" s="3"/>
      <c r="T20" s="3"/>
      <c r="U20" s="3"/>
      <c r="V20" s="3"/>
    </row>
    <row r="21" spans="1:22" ht="12.75" customHeight="1" x14ac:dyDescent="0.25">
      <c r="A21" s="1" t="s">
        <v>16</v>
      </c>
      <c r="B21" s="9">
        <v>639.21139265784734</v>
      </c>
      <c r="C21" s="9">
        <v>629.712244582685</v>
      </c>
      <c r="D21" s="9">
        <v>596.33749561980267</v>
      </c>
      <c r="E21" s="9">
        <v>31.273897038044598</v>
      </c>
      <c r="F21" s="9">
        <v>12.305</v>
      </c>
      <c r="G21" s="9">
        <f t="shared" si="0"/>
        <v>43.578897038044602</v>
      </c>
      <c r="H21" s="9">
        <f t="shared" si="1"/>
        <v>93.18239669401963</v>
      </c>
      <c r="K21" s="39"/>
      <c r="L21" s="39"/>
      <c r="P21" s="3"/>
      <c r="Q21" s="3"/>
      <c r="R21" s="3"/>
      <c r="S21" s="3"/>
      <c r="T21" s="3"/>
      <c r="U21" s="3"/>
      <c r="V21" s="3"/>
    </row>
    <row r="22" spans="1:22" ht="12.75" customHeight="1" x14ac:dyDescent="0.25">
      <c r="A22" s="1" t="s">
        <v>15</v>
      </c>
      <c r="B22" s="9">
        <v>641.50014039003543</v>
      </c>
      <c r="C22" s="9">
        <v>629.712244582685</v>
      </c>
      <c r="D22" s="9">
        <v>596.33749561980267</v>
      </c>
      <c r="E22" s="9">
        <v>30.492049612093489</v>
      </c>
      <c r="F22" s="9">
        <v>14.7</v>
      </c>
      <c r="G22" s="9">
        <f t="shared" si="0"/>
        <v>45.192049612093484</v>
      </c>
      <c r="H22" s="9">
        <f t="shared" si="1"/>
        <v>92.955254914735249</v>
      </c>
      <c r="K22" s="39"/>
      <c r="L22" s="39"/>
      <c r="P22" s="3"/>
      <c r="Q22" s="3"/>
      <c r="R22" s="3"/>
      <c r="S22" s="3"/>
      <c r="T22" s="3"/>
      <c r="U22" s="3"/>
      <c r="V22" s="3"/>
    </row>
    <row r="23" spans="1:22" ht="12.75" customHeight="1" x14ac:dyDescent="0.25">
      <c r="A23" s="1">
        <v>2020</v>
      </c>
      <c r="B23" s="9">
        <v>616.82966132166302</v>
      </c>
      <c r="C23" s="9">
        <v>586.66531171292343</v>
      </c>
      <c r="D23" s="9">
        <v>579.62532797236838</v>
      </c>
      <c r="E23" s="9">
        <v>19.416165995258208</v>
      </c>
      <c r="F23" s="9">
        <v>17.8</v>
      </c>
      <c r="G23" s="9">
        <f t="shared" si="0"/>
        <v>37.216165995258208</v>
      </c>
      <c r="H23" s="9">
        <f t="shared" si="1"/>
        <v>93.96654079255589</v>
      </c>
      <c r="K23" s="39"/>
      <c r="L23" s="39"/>
      <c r="P23" s="3"/>
      <c r="Q23" s="3"/>
      <c r="R23" s="3"/>
      <c r="S23" s="3"/>
      <c r="T23" s="3"/>
      <c r="U23" s="3"/>
      <c r="V23" s="3"/>
    </row>
    <row r="24" spans="1:22" ht="12.75" customHeight="1" x14ac:dyDescent="0.25">
      <c r="A24" s="1">
        <v>2021</v>
      </c>
      <c r="B24" s="9">
        <v>574.18099409875492</v>
      </c>
      <c r="C24" s="9">
        <v>555.87514410503059</v>
      </c>
      <c r="D24" s="9">
        <v>548.09289208756013</v>
      </c>
      <c r="E24" s="9">
        <v>13.900711691972973</v>
      </c>
      <c r="F24" s="9">
        <v>12.187390319221761</v>
      </c>
      <c r="G24" s="9">
        <f t="shared" si="0"/>
        <v>26.088102011194735</v>
      </c>
      <c r="H24" s="9">
        <f t="shared" si="1"/>
        <v>95.456467162912091</v>
      </c>
      <c r="K24" s="39"/>
      <c r="L24" s="39"/>
      <c r="P24" s="3"/>
      <c r="Q24" s="3"/>
      <c r="R24" s="3"/>
      <c r="S24" s="3"/>
      <c r="T24" s="3"/>
      <c r="U24" s="3"/>
      <c r="V24" s="3"/>
    </row>
    <row r="25" spans="1:22" ht="12.75" customHeight="1" x14ac:dyDescent="0.25">
      <c r="A25" s="1">
        <v>2022</v>
      </c>
      <c r="B25" s="9">
        <v>609.7998419500791</v>
      </c>
      <c r="C25" s="9">
        <v>609.69683655788697</v>
      </c>
      <c r="D25" s="9">
        <v>587.74775044180308</v>
      </c>
      <c r="E25" s="17">
        <v>14.532274525748218</v>
      </c>
      <c r="F25" s="17">
        <v>7.5198169825278125</v>
      </c>
      <c r="G25" s="17">
        <f t="shared" si="0"/>
        <v>22.052091508276028</v>
      </c>
      <c r="H25" s="17">
        <f t="shared" si="1"/>
        <v>96.383716427712471</v>
      </c>
      <c r="K25" s="39"/>
      <c r="L25" s="39"/>
      <c r="P25" s="3"/>
      <c r="Q25" s="3"/>
      <c r="R25" s="3"/>
      <c r="S25" s="3"/>
      <c r="T25" s="3"/>
      <c r="U25" s="3"/>
      <c r="V25" s="3"/>
    </row>
    <row r="26" spans="1:22" ht="6" customHeight="1" x14ac:dyDescent="0.25">
      <c r="A26" s="6"/>
      <c r="B26" s="6"/>
      <c r="C26" s="6"/>
      <c r="D26" s="6"/>
      <c r="P26" s="3"/>
      <c r="Q26" s="3"/>
      <c r="R26" s="3"/>
      <c r="S26" s="3"/>
      <c r="T26" s="3"/>
      <c r="U26" s="3"/>
      <c r="V26" s="3"/>
    </row>
    <row r="27" spans="1:22" ht="15" customHeight="1" x14ac:dyDescent="0.3">
      <c r="A27" s="52" t="s">
        <v>38</v>
      </c>
      <c r="B27" s="51"/>
      <c r="C27" s="51"/>
      <c r="D27" s="51"/>
      <c r="E27" s="51"/>
      <c r="F27" s="51"/>
      <c r="G27" s="51"/>
      <c r="H27" s="51"/>
      <c r="I27" s="18"/>
      <c r="J27" s="3"/>
      <c r="P27" s="3"/>
      <c r="Q27" s="3"/>
      <c r="R27" s="3"/>
      <c r="S27" s="3"/>
      <c r="T27" s="3"/>
      <c r="U27" s="3"/>
      <c r="V27" s="3"/>
    </row>
    <row r="28" spans="1:22" x14ac:dyDescent="0.25">
      <c r="A28" s="1"/>
      <c r="E28" s="9"/>
      <c r="F28" s="9"/>
      <c r="G28" s="9"/>
      <c r="H28" s="9"/>
      <c r="I28" s="9"/>
    </row>
    <row r="29" spans="1:22" x14ac:dyDescent="0.25">
      <c r="A29" s="1"/>
      <c r="B29" s="25"/>
      <c r="C29" s="25"/>
      <c r="D29" s="25"/>
      <c r="E29" s="25"/>
      <c r="F29" s="25"/>
      <c r="G29" s="25"/>
      <c r="H29" s="9"/>
      <c r="I29" s="9"/>
      <c r="J29" s="9"/>
      <c r="K29" s="9"/>
      <c r="L29" s="9"/>
      <c r="M29" s="9"/>
      <c r="N29" s="9"/>
      <c r="O29" s="9"/>
      <c r="Q29" s="3"/>
      <c r="R29" s="3"/>
    </row>
    <row r="30" spans="1:22" x14ac:dyDescent="0.25">
      <c r="A30" s="1"/>
      <c r="B30" s="25"/>
      <c r="E30" s="9"/>
      <c r="G30" s="14"/>
      <c r="H30" s="9"/>
      <c r="I30" s="9"/>
    </row>
    <row r="31" spans="1:22" x14ac:dyDescent="0.25">
      <c r="A31" s="1"/>
      <c r="B31" s="25"/>
      <c r="C31" s="25"/>
      <c r="F31" s="3"/>
      <c r="G31" s="14"/>
      <c r="H31" s="14"/>
      <c r="I31" s="14"/>
    </row>
    <row r="32" spans="1:22" s="2" customFormat="1" x14ac:dyDescent="0.25">
      <c r="A32" s="1"/>
      <c r="B32" s="25"/>
      <c r="C32" s="3"/>
      <c r="D32" s="3"/>
      <c r="E32" s="9"/>
      <c r="H32" s="14"/>
      <c r="I32" s="14"/>
      <c r="K32" s="3"/>
      <c r="L32" s="3"/>
    </row>
    <row r="33" spans="1:15" s="2" customFormat="1" x14ac:dyDescent="0.25">
      <c r="A33" s="3"/>
      <c r="B33" s="3"/>
      <c r="C33" s="3"/>
      <c r="D33" s="3"/>
      <c r="E33" s="9"/>
      <c r="H33" s="14"/>
      <c r="I33" s="14"/>
      <c r="K33" s="3"/>
      <c r="L33" s="3"/>
    </row>
    <row r="34" spans="1:15" s="2" customFormat="1" x14ac:dyDescent="0.25">
      <c r="A34" s="3"/>
      <c r="B34" s="3"/>
      <c r="C34" s="3"/>
      <c r="D34" s="3"/>
      <c r="E34" s="9"/>
      <c r="H34" s="14"/>
      <c r="I34" s="14"/>
      <c r="K34" s="3"/>
      <c r="L34" s="3"/>
    </row>
    <row r="35" spans="1:15" s="2" customFormat="1" x14ac:dyDescent="0.25">
      <c r="A35" s="1"/>
      <c r="B35" s="3"/>
      <c r="C35" s="3"/>
      <c r="D35" s="3"/>
      <c r="E35" s="8"/>
      <c r="H35" s="14"/>
      <c r="I35" s="14"/>
      <c r="K35" s="3"/>
      <c r="L35" s="3"/>
    </row>
    <row r="36" spans="1:15" s="2" customFormat="1" x14ac:dyDescent="0.25">
      <c r="A36" s="1"/>
      <c r="B36" s="3"/>
      <c r="C36" s="3"/>
      <c r="D36" s="3"/>
      <c r="E36" s="8"/>
      <c r="H36" s="14"/>
      <c r="I36" s="8"/>
      <c r="K36" s="3"/>
      <c r="L36" s="3"/>
      <c r="M36" s="3"/>
      <c r="N36" s="3"/>
      <c r="O36" s="3"/>
    </row>
    <row r="37" spans="1:15" s="2" customFormat="1" x14ac:dyDescent="0.25">
      <c r="A37" s="1"/>
      <c r="B37" s="3"/>
      <c r="C37" s="3"/>
      <c r="D37" s="3"/>
      <c r="E37" s="8"/>
      <c r="H37" s="8"/>
      <c r="I37" s="8"/>
      <c r="K37" s="3"/>
      <c r="L37" s="3"/>
      <c r="M37" s="3"/>
      <c r="N37" s="3"/>
      <c r="O37" s="3"/>
    </row>
    <row r="38" spans="1:15" s="2" customFormat="1" x14ac:dyDescent="0.25">
      <c r="A38" s="1"/>
      <c r="B38" s="3"/>
      <c r="C38" s="3"/>
      <c r="D38" s="3"/>
      <c r="E38" s="8"/>
      <c r="F38" s="8"/>
      <c r="G38" s="8"/>
      <c r="H38" s="8"/>
      <c r="I38" s="8"/>
      <c r="K38" s="3"/>
      <c r="L38" s="3"/>
      <c r="M38" s="3"/>
      <c r="N38" s="3"/>
      <c r="O38" s="3"/>
    </row>
    <row r="39" spans="1:15" s="2" customFormat="1" x14ac:dyDescent="0.25">
      <c r="A39" s="1"/>
      <c r="B39" s="3"/>
      <c r="C39" s="3"/>
      <c r="D39" s="3"/>
      <c r="E39" s="8"/>
      <c r="F39" s="8"/>
      <c r="G39" s="8"/>
      <c r="H39" s="8"/>
      <c r="I39" s="8"/>
      <c r="K39" s="3"/>
      <c r="L39" s="3"/>
      <c r="M39" s="3"/>
      <c r="N39" s="3"/>
      <c r="O39" s="3"/>
    </row>
    <row r="40" spans="1:15" s="2" customFormat="1" x14ac:dyDescent="0.25">
      <c r="A40" s="1"/>
      <c r="B40" s="3"/>
      <c r="C40" s="3"/>
      <c r="D40" s="3"/>
      <c r="E40" s="8"/>
      <c r="F40" s="8"/>
      <c r="G40" s="8"/>
      <c r="H40" s="8"/>
      <c r="I40" s="8"/>
      <c r="K40" s="3"/>
      <c r="L40" s="3"/>
      <c r="M40" s="3"/>
      <c r="N40" s="3"/>
      <c r="O40" s="3"/>
    </row>
    <row r="41" spans="1:15" s="2" customFormat="1" x14ac:dyDescent="0.25">
      <c r="A41" s="1"/>
      <c r="B41" s="3"/>
      <c r="C41" s="3"/>
      <c r="D41" s="3"/>
      <c r="E41" s="8"/>
      <c r="F41" s="8"/>
      <c r="G41" s="8"/>
      <c r="H41" s="8"/>
      <c r="I41" s="8"/>
      <c r="K41" s="3"/>
      <c r="L41" s="3"/>
      <c r="M41" s="3"/>
      <c r="N41" s="3"/>
      <c r="O41" s="3"/>
    </row>
    <row r="42" spans="1:15" s="2" customFormat="1" x14ac:dyDescent="0.25">
      <c r="A42" s="1"/>
      <c r="B42" s="3"/>
      <c r="C42" s="3"/>
      <c r="D42" s="3"/>
      <c r="E42" s="8"/>
      <c r="F42" s="8"/>
      <c r="G42" s="8"/>
      <c r="H42" s="8"/>
      <c r="I42" s="8"/>
      <c r="K42" s="3"/>
      <c r="L42" s="3"/>
      <c r="M42" s="3"/>
      <c r="N42" s="3"/>
      <c r="O42" s="3"/>
    </row>
    <row r="43" spans="1:15" s="2" customFormat="1" x14ac:dyDescent="0.25">
      <c r="A43" s="1"/>
      <c r="B43" s="3"/>
      <c r="C43" s="3"/>
      <c r="D43" s="3"/>
      <c r="E43" s="8"/>
      <c r="F43" s="8"/>
      <c r="G43" s="8"/>
      <c r="H43" s="8"/>
      <c r="I43" s="8"/>
      <c r="K43" s="3"/>
      <c r="L43" s="3"/>
      <c r="M43" s="3"/>
      <c r="N43" s="3"/>
      <c r="O43" s="3"/>
    </row>
    <row r="44" spans="1:15" s="2" customFormat="1" x14ac:dyDescent="0.25">
      <c r="A44" s="1"/>
      <c r="B44" s="3"/>
      <c r="C44" s="3"/>
      <c r="D44" s="3"/>
      <c r="E44" s="8"/>
      <c r="F44" s="8"/>
      <c r="G44" s="8"/>
      <c r="H44" s="8"/>
      <c r="I44" s="8"/>
      <c r="K44" s="3"/>
      <c r="L44" s="3"/>
      <c r="M44" s="3"/>
      <c r="N44" s="3"/>
      <c r="O44" s="3"/>
    </row>
    <row r="45" spans="1:15" s="2" customFormat="1" x14ac:dyDescent="0.25">
      <c r="A45" s="1"/>
      <c r="B45" s="3"/>
      <c r="C45" s="3"/>
      <c r="D45" s="3"/>
      <c r="E45" s="8"/>
      <c r="F45" s="8"/>
      <c r="G45" s="8"/>
      <c r="H45" s="8"/>
      <c r="I45" s="8"/>
      <c r="K45" s="3"/>
      <c r="L45" s="3"/>
      <c r="M45" s="3"/>
      <c r="N45" s="3"/>
      <c r="O45" s="3"/>
    </row>
    <row r="46" spans="1:15" s="2" customFormat="1" x14ac:dyDescent="0.25">
      <c r="A46" s="1"/>
      <c r="B46" s="3"/>
      <c r="C46" s="3"/>
      <c r="D46" s="3"/>
      <c r="E46" s="8"/>
      <c r="F46" s="8"/>
      <c r="G46" s="8"/>
      <c r="H46" s="8"/>
      <c r="I46" s="8"/>
      <c r="K46" s="3"/>
      <c r="L46" s="3"/>
      <c r="M46" s="3"/>
      <c r="N46" s="3"/>
      <c r="O46" s="3"/>
    </row>
  </sheetData>
  <mergeCells count="3">
    <mergeCell ref="A2:H2"/>
    <mergeCell ref="A27:H27"/>
    <mergeCell ref="C1:D1"/>
  </mergeCells>
  <hyperlinks>
    <hyperlink ref="C1:D1" location="Förteckning!A1" display="Tillbaka till innehållsförteckningen" xr:uid="{FAC9D5DF-64D8-4DCE-A085-06F2A1CB7D88}"/>
  </hyperlink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U45"/>
  <sheetViews>
    <sheetView workbookViewId="0">
      <pane ySplit="3" topLeftCell="A4" activePane="bottomLeft" state="frozen"/>
      <selection pane="bottomLeft" activeCell="C6" sqref="C6"/>
    </sheetView>
  </sheetViews>
  <sheetFormatPr defaultColWidth="9.21875" defaultRowHeight="13.2" x14ac:dyDescent="0.25"/>
  <cols>
    <col min="1" max="1" width="6.77734375" style="3" customWidth="1"/>
    <col min="2" max="2" width="13.5546875" style="3" customWidth="1"/>
    <col min="3" max="3" width="19.21875" style="3" customWidth="1"/>
    <col min="4" max="4" width="13.21875" style="3" customWidth="1"/>
    <col min="5" max="5" width="25.21875" style="2" customWidth="1"/>
    <col min="6" max="6" width="18.77734375" style="2" customWidth="1"/>
    <col min="7" max="7" width="23.77734375" style="2" customWidth="1"/>
    <col min="8" max="8" width="9.21875" style="2"/>
    <col min="9" max="13" width="9.21875" style="3"/>
    <col min="14" max="20" width="9.21875" style="2"/>
    <col min="21" max="16384" width="9.21875" style="3"/>
  </cols>
  <sheetData>
    <row r="1" spans="1:20" ht="30" customHeight="1" x14ac:dyDescent="0.3">
      <c r="A1" s="1"/>
      <c r="C1" s="53" t="s">
        <v>42</v>
      </c>
      <c r="D1" s="53"/>
      <c r="E1" s="1"/>
      <c r="F1" s="1"/>
      <c r="H1" s="3"/>
    </row>
    <row r="2" spans="1:20" ht="15" customHeight="1" x14ac:dyDescent="0.3">
      <c r="A2" s="49" t="s">
        <v>25</v>
      </c>
      <c r="B2" s="50"/>
      <c r="C2" s="50"/>
      <c r="D2" s="50"/>
      <c r="E2" s="50"/>
      <c r="F2" s="50"/>
      <c r="G2" s="3"/>
      <c r="H2" s="3"/>
      <c r="N2" s="3"/>
      <c r="O2" s="3"/>
      <c r="P2" s="3"/>
      <c r="Q2" s="3"/>
      <c r="R2" s="3"/>
      <c r="S2" s="3"/>
      <c r="T2" s="3"/>
    </row>
    <row r="3" spans="1:20" ht="15" customHeight="1" x14ac:dyDescent="0.25">
      <c r="A3" s="4"/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21" t="s">
        <v>17</v>
      </c>
      <c r="N3" s="3"/>
      <c r="O3" s="3"/>
      <c r="P3" s="3"/>
      <c r="Q3" s="3"/>
      <c r="R3" s="3"/>
      <c r="S3" s="3"/>
      <c r="T3" s="3"/>
    </row>
    <row r="4" spans="1:20" ht="6" customHeight="1" x14ac:dyDescent="0.25">
      <c r="A4" s="6"/>
      <c r="B4" s="7"/>
      <c r="C4" s="7"/>
      <c r="D4" s="7"/>
      <c r="E4" s="7"/>
      <c r="F4" s="7"/>
      <c r="G4" s="16"/>
      <c r="N4" s="3"/>
      <c r="O4" s="3"/>
      <c r="P4" s="3"/>
      <c r="Q4" s="3"/>
      <c r="R4" s="3"/>
      <c r="S4" s="3"/>
      <c r="T4" s="3"/>
    </row>
    <row r="5" spans="1:20" ht="12.75" customHeight="1" x14ac:dyDescent="0.25">
      <c r="A5" s="1">
        <v>2003</v>
      </c>
      <c r="B5" s="13">
        <f>E5</f>
        <v>0.91994159716191848</v>
      </c>
      <c r="C5" s="13">
        <v>0.93551570625267733</v>
      </c>
      <c r="D5" s="13">
        <f>'[1]Snus beräkningar (2)'!K7</f>
        <v>1.5574109090758848E-2</v>
      </c>
      <c r="E5" s="13">
        <f t="shared" ref="E5:E25" si="0">C5-D5</f>
        <v>0.91994159716191848</v>
      </c>
      <c r="F5" s="28" t="s">
        <v>1</v>
      </c>
      <c r="G5" s="28" t="s">
        <v>1</v>
      </c>
      <c r="H5" s="9"/>
      <c r="J5" s="14"/>
      <c r="N5" s="3"/>
      <c r="O5" s="3"/>
      <c r="P5" s="3"/>
      <c r="Q5" s="3"/>
      <c r="R5" s="3"/>
      <c r="S5" s="3"/>
      <c r="T5" s="3"/>
    </row>
    <row r="6" spans="1:20" ht="12.75" customHeight="1" x14ac:dyDescent="0.25">
      <c r="A6" s="1">
        <v>2004</v>
      </c>
      <c r="B6" s="13">
        <f t="shared" ref="B6:B8" si="1">E6</f>
        <v>0.92539121520715151</v>
      </c>
      <c r="C6" s="13">
        <v>0.94442359936191156</v>
      </c>
      <c r="D6" s="13">
        <f>'[1]Snus beräkningar (2)'!K8</f>
        <v>1.9032384154760051E-2</v>
      </c>
      <c r="E6" s="13">
        <f t="shared" si="0"/>
        <v>0.92539121520715151</v>
      </c>
      <c r="F6" s="28" t="s">
        <v>1</v>
      </c>
      <c r="G6" s="28" t="s">
        <v>1</v>
      </c>
      <c r="H6" s="9"/>
      <c r="J6" s="14"/>
      <c r="N6" s="3"/>
      <c r="O6" s="3"/>
      <c r="P6" s="3"/>
      <c r="Q6" s="3"/>
      <c r="R6" s="3"/>
      <c r="S6" s="3"/>
      <c r="T6" s="3"/>
    </row>
    <row r="7" spans="1:20" ht="12.75" customHeight="1" x14ac:dyDescent="0.25">
      <c r="A7" s="1">
        <v>2005</v>
      </c>
      <c r="B7" s="13">
        <f t="shared" si="1"/>
        <v>0.90318850074735491</v>
      </c>
      <c r="C7" s="13">
        <v>0.92507308691786905</v>
      </c>
      <c r="D7" s="13">
        <f>'[1]Snus beräkningar (2)'!K9</f>
        <v>2.1884586170514142E-2</v>
      </c>
      <c r="E7" s="13">
        <f t="shared" si="0"/>
        <v>0.90318850074735491</v>
      </c>
      <c r="F7" s="28" t="s">
        <v>1</v>
      </c>
      <c r="G7" s="28" t="s">
        <v>1</v>
      </c>
      <c r="H7" s="9"/>
      <c r="J7" s="14"/>
      <c r="N7" s="3"/>
      <c r="O7" s="3"/>
      <c r="P7" s="3"/>
      <c r="Q7" s="3"/>
      <c r="R7" s="3"/>
      <c r="S7" s="3"/>
      <c r="T7" s="3"/>
    </row>
    <row r="8" spans="1:20" ht="12.75" customHeight="1" x14ac:dyDescent="0.25">
      <c r="A8" s="1">
        <v>2006</v>
      </c>
      <c r="B8" s="13">
        <f t="shared" si="1"/>
        <v>0.98578630794436073</v>
      </c>
      <c r="C8" s="13">
        <v>1.0119426151590432</v>
      </c>
      <c r="D8" s="13">
        <f>'[1]Snus beräkningar (2)'!K10</f>
        <v>2.6156307214682428E-2</v>
      </c>
      <c r="E8" s="13">
        <f t="shared" si="0"/>
        <v>0.98578630794436073</v>
      </c>
      <c r="F8" s="28" t="s">
        <v>1</v>
      </c>
      <c r="G8" s="28" t="s">
        <v>1</v>
      </c>
      <c r="H8" s="9"/>
      <c r="J8" s="14"/>
      <c r="N8" s="3"/>
      <c r="O8" s="3"/>
      <c r="P8" s="3"/>
      <c r="Q8" s="3"/>
      <c r="R8" s="3"/>
      <c r="S8" s="3"/>
      <c r="T8" s="3"/>
    </row>
    <row r="9" spans="1:20" ht="12.75" customHeight="1" x14ac:dyDescent="0.25">
      <c r="A9" s="1">
        <v>2007</v>
      </c>
      <c r="B9" s="13">
        <f t="shared" ref="B9:B25" si="2">E9+F9</f>
        <v>0.80232660914881726</v>
      </c>
      <c r="C9" s="13">
        <v>0.80641847334330208</v>
      </c>
      <c r="D9" s="13">
        <f>'[1]Snus beräkningar (2)'!K11</f>
        <v>2.0490709398856555E-2</v>
      </c>
      <c r="E9" s="13">
        <f t="shared" si="0"/>
        <v>0.78592776394444552</v>
      </c>
      <c r="F9" s="13">
        <v>1.6398845204371765E-2</v>
      </c>
      <c r="G9" s="9">
        <f t="shared" ref="G9:G25" si="3">(1-F9/B9)*100</f>
        <v>97.956088578220132</v>
      </c>
      <c r="H9" s="13"/>
      <c r="J9" s="14"/>
      <c r="N9" s="3"/>
      <c r="O9" s="3"/>
      <c r="P9" s="3"/>
      <c r="Q9" s="3"/>
      <c r="R9" s="3"/>
      <c r="S9" s="3"/>
      <c r="T9" s="3"/>
    </row>
    <row r="10" spans="1:20" ht="12.75" customHeight="1" x14ac:dyDescent="0.25">
      <c r="A10" s="1">
        <v>2008</v>
      </c>
      <c r="B10" s="13">
        <f t="shared" si="2"/>
        <v>0.72240991601590177</v>
      </c>
      <c r="C10" s="13">
        <v>0.70469779081909445</v>
      </c>
      <c r="D10" s="13">
        <f>'[1]Snus beräkningar (2)'!K12</f>
        <v>1.8523484787244637E-2</v>
      </c>
      <c r="E10" s="13">
        <f t="shared" si="0"/>
        <v>0.68617430603184981</v>
      </c>
      <c r="F10" s="13">
        <v>3.6235609984051932E-2</v>
      </c>
      <c r="G10" s="9">
        <f t="shared" si="3"/>
        <v>94.98406525426843</v>
      </c>
      <c r="H10" s="13"/>
      <c r="J10" s="14"/>
      <c r="N10" s="3"/>
      <c r="O10" s="3"/>
      <c r="P10" s="3"/>
      <c r="Q10" s="3"/>
      <c r="R10" s="3"/>
      <c r="S10" s="3"/>
      <c r="T10" s="3"/>
    </row>
    <row r="11" spans="1:20" ht="12.75" customHeight="1" x14ac:dyDescent="0.25">
      <c r="A11" s="1">
        <v>2009</v>
      </c>
      <c r="B11" s="13">
        <f t="shared" si="2"/>
        <v>0.74782824589379915</v>
      </c>
      <c r="C11" s="13">
        <v>0.73967686786698905</v>
      </c>
      <c r="D11" s="13">
        <f>'[1]Snus beräkningar (2)'!K13</f>
        <v>2.0091032639587114E-2</v>
      </c>
      <c r="E11" s="13">
        <f t="shared" si="0"/>
        <v>0.71958583522740194</v>
      </c>
      <c r="F11" s="13">
        <v>2.8242410666397169E-2</v>
      </c>
      <c r="G11" s="9">
        <f t="shared" si="3"/>
        <v>96.223409476511279</v>
      </c>
      <c r="H11" s="13"/>
      <c r="J11" s="14"/>
      <c r="N11" s="3"/>
      <c r="O11" s="3"/>
      <c r="P11" s="3"/>
      <c r="Q11" s="3"/>
      <c r="R11" s="3"/>
      <c r="S11" s="3"/>
      <c r="T11" s="3"/>
    </row>
    <row r="12" spans="1:20" ht="12.75" customHeight="1" x14ac:dyDescent="0.25">
      <c r="A12" s="1">
        <v>2010</v>
      </c>
      <c r="B12" s="13">
        <f t="shared" si="2"/>
        <v>0.75004414468387426</v>
      </c>
      <c r="C12" s="13">
        <v>0.73624842703325888</v>
      </c>
      <c r="D12" s="13">
        <f>'[1]Snus beräkningar (2)'!K14</f>
        <v>2.257828509568649E-2</v>
      </c>
      <c r="E12" s="13">
        <f t="shared" si="0"/>
        <v>0.71367014193757239</v>
      </c>
      <c r="F12" s="13">
        <v>3.6374002746301912E-2</v>
      </c>
      <c r="G12" s="9">
        <f t="shared" si="3"/>
        <v>95.150418411487948</v>
      </c>
      <c r="H12" s="13"/>
      <c r="J12" s="14"/>
      <c r="N12" s="3"/>
      <c r="O12" s="3"/>
      <c r="P12" s="3"/>
      <c r="Q12" s="3"/>
      <c r="R12" s="3"/>
      <c r="S12" s="3"/>
      <c r="T12" s="3"/>
    </row>
    <row r="13" spans="1:20" ht="12.75" customHeight="1" x14ac:dyDescent="0.25">
      <c r="A13" s="1">
        <v>2011</v>
      </c>
      <c r="B13" s="13">
        <f t="shared" si="2"/>
        <v>0.77057421844497354</v>
      </c>
      <c r="C13" s="13">
        <v>0.7748223257710084</v>
      </c>
      <c r="D13" s="13">
        <f>'[1]Snus beräkningar (2)'!K15</f>
        <v>2.6476785760632282E-2</v>
      </c>
      <c r="E13" s="13">
        <f t="shared" si="0"/>
        <v>0.74834554001037612</v>
      </c>
      <c r="F13" s="13">
        <v>2.2228678434597398E-2</v>
      </c>
      <c r="G13" s="9">
        <f t="shared" si="3"/>
        <v>97.115309868599667</v>
      </c>
      <c r="H13" s="13"/>
      <c r="J13" s="14"/>
      <c r="N13" s="3"/>
      <c r="O13" s="3"/>
      <c r="P13" s="3"/>
      <c r="Q13" s="3"/>
      <c r="R13" s="3"/>
      <c r="S13" s="3"/>
      <c r="T13" s="3"/>
    </row>
    <row r="14" spans="1:20" ht="12.75" customHeight="1" x14ac:dyDescent="0.25">
      <c r="A14" s="1">
        <v>2012</v>
      </c>
      <c r="B14" s="13">
        <f t="shared" si="2"/>
        <v>0.80682870427471109</v>
      </c>
      <c r="C14" s="13">
        <f>[2]SnusNov22!H16</f>
        <v>0.81444767230351733</v>
      </c>
      <c r="D14" s="13">
        <f>'[1]Snus beräkningar (2)'!K16</f>
        <v>3.0328479987683288E-2</v>
      </c>
      <c r="E14" s="13">
        <f t="shared" si="0"/>
        <v>0.78411919231583405</v>
      </c>
      <c r="F14" s="13">
        <v>2.2709511958877045E-2</v>
      </c>
      <c r="G14" s="9">
        <f t="shared" si="3"/>
        <v>97.185336634832368</v>
      </c>
      <c r="H14" s="13"/>
      <c r="J14" s="14"/>
      <c r="N14" s="3"/>
      <c r="O14" s="3"/>
      <c r="P14" s="3"/>
      <c r="Q14" s="3"/>
      <c r="R14" s="3"/>
      <c r="S14" s="3"/>
      <c r="T14" s="3"/>
    </row>
    <row r="15" spans="1:20" ht="12.75" customHeight="1" x14ac:dyDescent="0.25">
      <c r="A15" s="1">
        <v>2013</v>
      </c>
      <c r="B15" s="13">
        <f t="shared" si="2"/>
        <v>0.74380320890976215</v>
      </c>
      <c r="C15" s="13">
        <f>[2]SnusNov22!H17</f>
        <v>0.75449166327343364</v>
      </c>
      <c r="D15" s="13">
        <f>'[1]Snus beräkningar (2)'!K17</f>
        <v>2.908745002791302E-2</v>
      </c>
      <c r="E15" s="13">
        <f t="shared" si="0"/>
        <v>0.72540421324552062</v>
      </c>
      <c r="F15" s="13">
        <v>1.8398995664241476E-2</v>
      </c>
      <c r="G15" s="9">
        <f t="shared" si="3"/>
        <v>97.526362424382384</v>
      </c>
      <c r="H15" s="13"/>
      <c r="J15" s="14"/>
      <c r="N15" s="3"/>
      <c r="O15" s="3"/>
      <c r="P15" s="3"/>
      <c r="Q15" s="3"/>
      <c r="R15" s="3"/>
      <c r="S15" s="3"/>
      <c r="T15" s="3"/>
    </row>
    <row r="16" spans="1:20" ht="12.75" customHeight="1" x14ac:dyDescent="0.25">
      <c r="A16" s="1">
        <v>2014</v>
      </c>
      <c r="B16" s="13">
        <f t="shared" si="2"/>
        <v>0.76336631428744228</v>
      </c>
      <c r="C16" s="13">
        <f>[2]SnusNov22!H18</f>
        <v>0.77628642724989771</v>
      </c>
      <c r="D16" s="13">
        <f>'[1]Snus beräkningar (2)'!K18</f>
        <v>3.1288039620205432E-2</v>
      </c>
      <c r="E16" s="13">
        <f t="shared" si="0"/>
        <v>0.74499838762969228</v>
      </c>
      <c r="F16" s="13">
        <v>1.8367926657749983E-2</v>
      </c>
      <c r="G16" s="9">
        <f t="shared" si="3"/>
        <v>97.593825360908752</v>
      </c>
      <c r="H16" s="13"/>
      <c r="J16" s="14"/>
      <c r="N16" s="3"/>
      <c r="O16" s="3"/>
      <c r="P16" s="3"/>
      <c r="Q16" s="3"/>
      <c r="R16" s="3"/>
      <c r="S16" s="3"/>
      <c r="T16" s="3"/>
    </row>
    <row r="17" spans="1:47" ht="12.75" customHeight="1" x14ac:dyDescent="0.25">
      <c r="A17" s="1">
        <v>2015</v>
      </c>
      <c r="B17" s="13">
        <f t="shared" si="2"/>
        <v>0.76338407473878878</v>
      </c>
      <c r="C17" s="13">
        <f>[2]SnusNov22!H19</f>
        <v>0.77921049674484755</v>
      </c>
      <c r="D17" s="13">
        <f>'[1]Snus beräkningar (2)'!K19</f>
        <v>3.3112735585481112E-2</v>
      </c>
      <c r="E17" s="13">
        <f t="shared" si="0"/>
        <v>0.74609776115936643</v>
      </c>
      <c r="F17" s="13">
        <v>1.7286313579422334E-2</v>
      </c>
      <c r="G17" s="9">
        <f t="shared" si="3"/>
        <v>97.735567959635873</v>
      </c>
      <c r="H17" s="13"/>
      <c r="J17" s="14"/>
      <c r="N17" s="3"/>
      <c r="O17" s="3"/>
      <c r="P17" s="3"/>
      <c r="Q17" s="3"/>
      <c r="R17" s="3"/>
      <c r="S17" s="3"/>
      <c r="T17" s="3"/>
    </row>
    <row r="18" spans="1:47" ht="12.75" customHeight="1" x14ac:dyDescent="0.25">
      <c r="A18" s="1">
        <v>2016</v>
      </c>
      <c r="B18" s="13">
        <f t="shared" si="2"/>
        <v>0.80187840514486874</v>
      </c>
      <c r="C18" s="13">
        <f>[2]SnusNov22!H20</f>
        <v>0.82169897375068912</v>
      </c>
      <c r="D18" s="13">
        <f>'[1]Snus beräkningar (2)'!K20</f>
        <v>3.7798152792531736E-2</v>
      </c>
      <c r="E18" s="13">
        <f t="shared" si="0"/>
        <v>0.78390082095815738</v>
      </c>
      <c r="F18" s="13">
        <v>1.7977584186711353E-2</v>
      </c>
      <c r="G18" s="9">
        <f t="shared" si="3"/>
        <v>97.758066051989076</v>
      </c>
      <c r="H18" s="13"/>
      <c r="J18" s="14"/>
      <c r="N18" s="3"/>
      <c r="O18" s="3"/>
      <c r="P18" s="3"/>
      <c r="Q18" s="3"/>
      <c r="R18" s="3"/>
      <c r="S18" s="3"/>
      <c r="T18" s="3"/>
    </row>
    <row r="19" spans="1:47" ht="12.75" customHeight="1" x14ac:dyDescent="0.25">
      <c r="A19" s="1">
        <v>2017</v>
      </c>
      <c r="B19" s="13">
        <f t="shared" si="2"/>
        <v>0.76948531578287394</v>
      </c>
      <c r="C19" s="13">
        <f>[2]SnusNov22!H21</f>
        <v>0.78853507239448617</v>
      </c>
      <c r="D19" s="13">
        <f>'[1]Snus beräkningar (2)'!K21</f>
        <v>3.863821854732985E-2</v>
      </c>
      <c r="E19" s="13">
        <f t="shared" si="0"/>
        <v>0.74989685384715632</v>
      </c>
      <c r="F19" s="13">
        <v>1.9588461935717623E-2</v>
      </c>
      <c r="G19" s="9">
        <f t="shared" si="3"/>
        <v>97.45434233325318</v>
      </c>
      <c r="H19" s="13"/>
      <c r="J19" s="14"/>
      <c r="N19" s="3"/>
      <c r="O19" s="3"/>
      <c r="P19" s="3"/>
      <c r="Q19" s="3"/>
      <c r="R19" s="3"/>
      <c r="S19" s="3"/>
      <c r="T19" s="3"/>
    </row>
    <row r="20" spans="1:47" ht="12.75" customHeight="1" x14ac:dyDescent="0.25">
      <c r="A20" s="1">
        <v>2018</v>
      </c>
      <c r="B20" s="13">
        <f t="shared" si="2"/>
        <v>0.79084759688323081</v>
      </c>
      <c r="C20" s="13">
        <f>[2]SnusNov22!H22</f>
        <v>0.81660257184628282</v>
      </c>
      <c r="D20" s="13">
        <f>'[1]Snus beräkningar (2)'!K22</f>
        <v>4.2463333736006748E-2</v>
      </c>
      <c r="E20" s="13">
        <f t="shared" si="0"/>
        <v>0.77413923811027607</v>
      </c>
      <c r="F20" s="13">
        <v>1.6708358772954682E-2</v>
      </c>
      <c r="G20" s="9">
        <f t="shared" si="3"/>
        <v>97.887284624900786</v>
      </c>
      <c r="H20" s="13"/>
      <c r="J20" s="14"/>
      <c r="N20" s="3"/>
      <c r="O20" s="3"/>
      <c r="P20" s="3"/>
      <c r="Q20" s="3"/>
      <c r="R20" s="3"/>
      <c r="S20" s="3"/>
      <c r="T20" s="3"/>
    </row>
    <row r="21" spans="1:47" ht="12.75" customHeight="1" x14ac:dyDescent="0.25">
      <c r="A21" s="1" t="s">
        <v>16</v>
      </c>
      <c r="B21" s="13">
        <f t="shared" si="2"/>
        <v>0.861906862365721</v>
      </c>
      <c r="C21" s="13">
        <v>0.9</v>
      </c>
      <c r="D21" s="13">
        <v>4.7728137634278966E-2</v>
      </c>
      <c r="E21" s="13">
        <f t="shared" si="0"/>
        <v>0.85227186236572106</v>
      </c>
      <c r="F21" s="13">
        <v>9.6349999999999995E-3</v>
      </c>
      <c r="G21" s="9">
        <f t="shared" si="3"/>
        <v>98.882129796071666</v>
      </c>
      <c r="H21" s="13"/>
      <c r="J21" s="14"/>
      <c r="N21" s="3"/>
      <c r="O21" s="3"/>
      <c r="P21" s="3"/>
      <c r="Q21" s="3"/>
      <c r="R21" s="3"/>
      <c r="S21" s="3"/>
      <c r="T21" s="3"/>
    </row>
    <row r="22" spans="1:47" ht="12.75" customHeight="1" x14ac:dyDescent="0.25">
      <c r="A22" s="1" t="s">
        <v>15</v>
      </c>
      <c r="B22" s="13">
        <f t="shared" si="2"/>
        <v>0.86559686236572109</v>
      </c>
      <c r="C22" s="13">
        <v>0.9</v>
      </c>
      <c r="D22" s="13">
        <v>4.7728137634278966E-2</v>
      </c>
      <c r="E22" s="13">
        <f t="shared" si="0"/>
        <v>0.85227186236572106</v>
      </c>
      <c r="F22" s="13">
        <v>1.3325000000000002E-2</v>
      </c>
      <c r="G22" s="9">
        <f t="shared" si="3"/>
        <v>98.460599780412551</v>
      </c>
      <c r="H22" s="13"/>
      <c r="J22" s="14"/>
      <c r="N22" s="3"/>
      <c r="O22" s="3"/>
      <c r="P22" s="3"/>
      <c r="Q22" s="3"/>
      <c r="R22" s="3"/>
      <c r="S22" s="3"/>
      <c r="T22" s="3"/>
    </row>
    <row r="23" spans="1:47" ht="12.75" customHeight="1" x14ac:dyDescent="0.25">
      <c r="A23" s="1">
        <v>2020</v>
      </c>
      <c r="B23" s="13">
        <f t="shared" ref="B23:B24" si="4">E23+F23</f>
        <v>0.89352116243319812</v>
      </c>
      <c r="C23" s="13">
        <f>[2]SnusNov22!H23</f>
        <v>0.90053089875998027</v>
      </c>
      <c r="D23" s="13">
        <v>1.028110177876318E-2</v>
      </c>
      <c r="E23" s="13">
        <f t="shared" si="0"/>
        <v>0.89024979698121709</v>
      </c>
      <c r="F23" s="13">
        <v>3.2713654519810754E-3</v>
      </c>
      <c r="G23" s="9">
        <f t="shared" si="3"/>
        <v>99.633879354007391</v>
      </c>
      <c r="H23" s="13"/>
      <c r="J23" s="14"/>
      <c r="N23" s="3"/>
      <c r="O23" s="3"/>
      <c r="P23" s="3"/>
      <c r="Q23" s="3"/>
      <c r="R23" s="3"/>
      <c r="S23" s="3"/>
      <c r="T23" s="3"/>
    </row>
    <row r="24" spans="1:47" ht="12.75" customHeight="1" x14ac:dyDescent="0.25">
      <c r="A24" s="1">
        <v>2021</v>
      </c>
      <c r="B24" s="13">
        <f t="shared" si="4"/>
        <v>0.85107048275365638</v>
      </c>
      <c r="C24" s="13">
        <f>[2]SnusNov22!H24</f>
        <v>0.8567584815635948</v>
      </c>
      <c r="D24" s="13">
        <v>1.2189248809938436E-2</v>
      </c>
      <c r="E24" s="13">
        <f t="shared" si="0"/>
        <v>0.84456923275365636</v>
      </c>
      <c r="F24" s="13">
        <v>6.5012500000000001E-3</v>
      </c>
      <c r="G24" s="9">
        <f t="shared" si="3"/>
        <v>99.236109096515122</v>
      </c>
      <c r="H24" s="13"/>
      <c r="J24" s="14"/>
      <c r="N24" s="3"/>
      <c r="O24" s="3"/>
      <c r="P24" s="3"/>
      <c r="Q24" s="3"/>
      <c r="R24" s="3"/>
      <c r="S24" s="3"/>
      <c r="T24" s="3"/>
    </row>
    <row r="25" spans="1:47" ht="12.75" customHeight="1" x14ac:dyDescent="0.25">
      <c r="A25" s="1">
        <v>2022</v>
      </c>
      <c r="B25" s="13">
        <f t="shared" si="2"/>
        <v>0.85321209655913943</v>
      </c>
      <c r="C25" s="13">
        <f>[2]SnusNov22!H25</f>
        <v>0.87066062928131893</v>
      </c>
      <c r="D25" s="13">
        <v>3.1683532722179497E-2</v>
      </c>
      <c r="E25" s="13">
        <f t="shared" si="0"/>
        <v>0.83897709655913943</v>
      </c>
      <c r="F25" s="13">
        <v>1.4235000000000001E-2</v>
      </c>
      <c r="G25" s="17">
        <f t="shared" si="3"/>
        <v>98.331598900507004</v>
      </c>
      <c r="H25" s="13"/>
      <c r="J25" s="14"/>
      <c r="N25" s="3"/>
      <c r="O25" s="3"/>
      <c r="P25" s="3"/>
      <c r="Q25" s="3"/>
      <c r="R25" s="3"/>
      <c r="S25" s="3"/>
      <c r="T25" s="3"/>
    </row>
    <row r="26" spans="1:47" ht="6" customHeight="1" x14ac:dyDescent="0.25">
      <c r="A26" s="6"/>
      <c r="B26" s="6"/>
      <c r="C26" s="6"/>
      <c r="D26" s="6"/>
      <c r="E26" s="6"/>
      <c r="F26" s="6"/>
      <c r="N26" s="3"/>
      <c r="P26" s="3"/>
      <c r="U26" s="2"/>
      <c r="V26" s="2"/>
      <c r="W26" s="2"/>
      <c r="X26" s="2"/>
      <c r="AE26" s="2"/>
      <c r="AM26" s="2"/>
      <c r="AU26" s="2"/>
    </row>
    <row r="27" spans="1:47" ht="12.75" customHeight="1" x14ac:dyDescent="0.3">
      <c r="A27" s="52" t="s">
        <v>26</v>
      </c>
      <c r="B27" s="51"/>
      <c r="C27" s="51"/>
      <c r="D27" s="51"/>
      <c r="E27" s="51"/>
      <c r="F27" s="51"/>
      <c r="G27" s="18"/>
      <c r="H27" s="9"/>
      <c r="J27" s="14"/>
      <c r="N27" s="3"/>
      <c r="O27" s="3"/>
      <c r="P27" s="3"/>
      <c r="Q27" s="3"/>
      <c r="R27" s="3"/>
      <c r="S27" s="3"/>
      <c r="T27" s="3"/>
    </row>
    <row r="28" spans="1:47" x14ac:dyDescent="0.25">
      <c r="A28" s="1"/>
      <c r="B28" s="25"/>
      <c r="E28" s="9"/>
      <c r="F28" s="9"/>
      <c r="G28" s="9"/>
      <c r="H28" s="9"/>
      <c r="I28" s="9"/>
      <c r="J28" s="9"/>
      <c r="K28" s="9"/>
      <c r="L28" s="9"/>
      <c r="M28" s="9"/>
      <c r="O28" s="3"/>
      <c r="P28" s="3"/>
    </row>
    <row r="29" spans="1:47" x14ac:dyDescent="0.25">
      <c r="A29" s="1"/>
      <c r="B29" s="25"/>
      <c r="E29" s="9"/>
      <c r="G29" s="9"/>
    </row>
    <row r="30" spans="1:47" x14ac:dyDescent="0.25">
      <c r="A30" s="1"/>
      <c r="B30" s="25" t="s">
        <v>7</v>
      </c>
      <c r="E30" s="3"/>
      <c r="F30" s="3"/>
      <c r="G30" s="14"/>
    </row>
    <row r="31" spans="1:47" s="2" customFormat="1" x14ac:dyDescent="0.25">
      <c r="A31" s="1"/>
      <c r="B31" s="3"/>
      <c r="C31" s="3"/>
      <c r="D31" s="3"/>
      <c r="E31" s="9"/>
      <c r="G31" s="14"/>
      <c r="I31" s="3"/>
      <c r="J31" s="3"/>
    </row>
    <row r="32" spans="1:47" s="2" customFormat="1" x14ac:dyDescent="0.25">
      <c r="A32" s="3"/>
      <c r="B32" s="3"/>
      <c r="C32" s="3"/>
      <c r="D32" s="3"/>
      <c r="E32" s="9"/>
      <c r="G32" s="14"/>
      <c r="I32" s="3"/>
      <c r="J32" s="3"/>
    </row>
    <row r="33" spans="1:13" s="2" customFormat="1" x14ac:dyDescent="0.25">
      <c r="A33" s="3"/>
      <c r="B33" s="3"/>
      <c r="C33" s="3"/>
      <c r="D33" s="3"/>
      <c r="E33" s="9"/>
      <c r="G33" s="14"/>
      <c r="I33" s="3"/>
      <c r="J33" s="3"/>
    </row>
    <row r="34" spans="1:13" s="2" customFormat="1" x14ac:dyDescent="0.25">
      <c r="A34" s="1"/>
      <c r="B34" s="3"/>
      <c r="C34" s="3"/>
      <c r="D34" s="3"/>
      <c r="E34" s="8"/>
      <c r="G34" s="14"/>
      <c r="I34" s="3"/>
      <c r="J34" s="3"/>
    </row>
    <row r="35" spans="1:13" s="2" customFormat="1" x14ac:dyDescent="0.25">
      <c r="A35" s="1"/>
      <c r="B35" s="3"/>
      <c r="C35" s="3"/>
      <c r="D35" s="3"/>
      <c r="E35" s="8"/>
      <c r="G35" s="8"/>
      <c r="I35" s="3"/>
      <c r="J35" s="3"/>
      <c r="K35" s="3"/>
      <c r="L35" s="3"/>
      <c r="M35" s="3"/>
    </row>
    <row r="36" spans="1:13" s="2" customFormat="1" x14ac:dyDescent="0.25">
      <c r="A36" s="1"/>
      <c r="B36" s="3"/>
      <c r="C36" s="3"/>
      <c r="D36" s="3"/>
      <c r="E36" s="8"/>
      <c r="G36" s="8"/>
      <c r="I36" s="3"/>
      <c r="J36" s="3"/>
      <c r="K36" s="3"/>
      <c r="L36" s="3"/>
      <c r="M36" s="3"/>
    </row>
    <row r="37" spans="1:13" s="2" customFormat="1" x14ac:dyDescent="0.25">
      <c r="A37" s="1"/>
      <c r="B37" s="3"/>
      <c r="C37" s="3"/>
      <c r="D37" s="3"/>
      <c r="E37" s="8"/>
      <c r="F37" s="8"/>
      <c r="G37" s="8"/>
      <c r="I37" s="3"/>
      <c r="J37" s="3"/>
      <c r="K37" s="3"/>
      <c r="L37" s="3"/>
      <c r="M37" s="3"/>
    </row>
    <row r="38" spans="1:13" s="2" customFormat="1" x14ac:dyDescent="0.25">
      <c r="A38" s="1"/>
      <c r="B38" s="3"/>
      <c r="C38" s="3"/>
      <c r="D38" s="3"/>
      <c r="E38" s="8"/>
      <c r="F38" s="8"/>
      <c r="G38" s="8"/>
      <c r="I38" s="3"/>
      <c r="J38" s="3"/>
      <c r="K38" s="3"/>
      <c r="L38" s="3"/>
      <c r="M38" s="3"/>
    </row>
    <row r="39" spans="1:13" s="2" customFormat="1" x14ac:dyDescent="0.25">
      <c r="A39" s="1"/>
      <c r="B39" s="3"/>
      <c r="C39" s="3"/>
      <c r="D39" s="3"/>
      <c r="E39" s="8"/>
      <c r="F39" s="8"/>
      <c r="G39" s="8"/>
      <c r="I39" s="3"/>
      <c r="J39" s="3"/>
      <c r="K39" s="3"/>
      <c r="L39" s="3"/>
      <c r="M39" s="3"/>
    </row>
    <row r="40" spans="1:13" s="2" customFormat="1" x14ac:dyDescent="0.25">
      <c r="A40" s="1"/>
      <c r="B40" s="3"/>
      <c r="C40" s="3"/>
      <c r="D40" s="3"/>
      <c r="E40" s="8"/>
      <c r="F40" s="8"/>
      <c r="G40" s="8"/>
      <c r="I40" s="3"/>
      <c r="J40" s="3"/>
      <c r="K40" s="3"/>
      <c r="L40" s="3"/>
      <c r="M40" s="3"/>
    </row>
    <row r="41" spans="1:13" s="2" customFormat="1" x14ac:dyDescent="0.25">
      <c r="A41" s="1"/>
      <c r="B41" s="3"/>
      <c r="C41" s="3"/>
      <c r="D41" s="3"/>
      <c r="E41" s="8"/>
      <c r="F41" s="8"/>
      <c r="G41" s="8"/>
      <c r="I41" s="3"/>
      <c r="J41" s="3"/>
      <c r="K41" s="3"/>
      <c r="L41" s="3"/>
      <c r="M41" s="3"/>
    </row>
    <row r="42" spans="1:13" s="2" customFormat="1" x14ac:dyDescent="0.25">
      <c r="A42" s="1"/>
      <c r="B42" s="3"/>
      <c r="C42" s="3"/>
      <c r="D42" s="3"/>
      <c r="E42" s="8"/>
      <c r="F42" s="8"/>
      <c r="G42" s="8"/>
      <c r="I42" s="3"/>
      <c r="J42" s="3"/>
      <c r="K42" s="3"/>
      <c r="L42" s="3"/>
      <c r="M42" s="3"/>
    </row>
    <row r="43" spans="1:13" s="2" customFormat="1" x14ac:dyDescent="0.25">
      <c r="A43" s="1"/>
      <c r="B43" s="3"/>
      <c r="C43" s="3"/>
      <c r="D43" s="3"/>
      <c r="E43" s="8"/>
      <c r="F43" s="8"/>
      <c r="G43" s="8"/>
      <c r="I43" s="3"/>
      <c r="J43" s="3"/>
      <c r="K43" s="3"/>
      <c r="L43" s="3"/>
      <c r="M43" s="3"/>
    </row>
    <row r="44" spans="1:13" s="2" customFormat="1" x14ac:dyDescent="0.25">
      <c r="A44" s="1"/>
      <c r="B44" s="3"/>
      <c r="C44" s="3"/>
      <c r="D44" s="3"/>
      <c r="E44" s="8"/>
      <c r="F44" s="8"/>
      <c r="G44" s="8"/>
      <c r="I44" s="3"/>
      <c r="J44" s="3"/>
      <c r="K44" s="3"/>
      <c r="L44" s="3"/>
      <c r="M44" s="3"/>
    </row>
    <row r="45" spans="1:13" s="2" customFormat="1" x14ac:dyDescent="0.25">
      <c r="A45" s="1"/>
      <c r="B45" s="3"/>
      <c r="C45" s="3"/>
      <c r="D45" s="3"/>
      <c r="E45" s="8"/>
      <c r="F45" s="8"/>
      <c r="G45" s="8"/>
      <c r="I45" s="3"/>
      <c r="J45" s="3"/>
      <c r="K45" s="3"/>
      <c r="L45" s="3"/>
      <c r="M45" s="3"/>
    </row>
  </sheetData>
  <mergeCells count="3">
    <mergeCell ref="A2:F2"/>
    <mergeCell ref="A27:F27"/>
    <mergeCell ref="C1:D1"/>
  </mergeCells>
  <hyperlinks>
    <hyperlink ref="C1:D1" location="Förteckning!A1" display="Tillbaka till innehållsförteckningen" xr:uid="{7C78937A-4A85-41F3-B842-55125B5AA6B3}"/>
  </hyperlink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49"/>
  <sheetViews>
    <sheetView workbookViewId="0">
      <pane ySplit="3" topLeftCell="A16" activePane="bottomLeft" state="frozen"/>
      <selection pane="bottomLeft" activeCell="I19" sqref="I19"/>
    </sheetView>
  </sheetViews>
  <sheetFormatPr defaultColWidth="9.21875" defaultRowHeight="13.2" x14ac:dyDescent="0.25"/>
  <cols>
    <col min="1" max="1" width="6.77734375" style="3" customWidth="1"/>
    <col min="2" max="2" width="17.5546875" style="3" customWidth="1"/>
    <col min="3" max="3" width="19.77734375" style="3" customWidth="1"/>
    <col min="4" max="4" width="12" style="3" customWidth="1"/>
    <col min="5" max="5" width="25.21875" style="2" customWidth="1"/>
    <col min="6" max="6" width="18.21875" style="2" customWidth="1"/>
    <col min="7" max="7" width="24.21875" style="2" customWidth="1"/>
    <col min="8" max="12" width="9.21875" style="3"/>
    <col min="13" max="19" width="9.21875" style="2"/>
    <col min="20" max="16384" width="9.21875" style="3"/>
  </cols>
  <sheetData>
    <row r="1" spans="1:19" ht="30" customHeight="1" x14ac:dyDescent="0.3">
      <c r="A1" s="1"/>
      <c r="C1" s="53" t="s">
        <v>42</v>
      </c>
      <c r="D1" s="53"/>
      <c r="E1" s="1"/>
      <c r="F1" s="1"/>
    </row>
    <row r="2" spans="1:19" ht="30" customHeight="1" x14ac:dyDescent="0.3">
      <c r="A2" s="49" t="s">
        <v>32</v>
      </c>
      <c r="B2" s="50"/>
      <c r="C2" s="50"/>
      <c r="D2" s="50"/>
      <c r="E2" s="50"/>
      <c r="F2" s="50"/>
      <c r="G2" s="3"/>
      <c r="M2" s="3"/>
      <c r="N2" s="3"/>
      <c r="O2" s="3"/>
      <c r="P2" s="3"/>
      <c r="Q2" s="3"/>
      <c r="R2" s="3"/>
      <c r="S2" s="3"/>
    </row>
    <row r="3" spans="1:19" ht="15" customHeight="1" x14ac:dyDescent="0.25">
      <c r="A3" s="4"/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21" t="s">
        <v>17</v>
      </c>
      <c r="M3" s="3"/>
      <c r="N3" s="3"/>
      <c r="O3" s="3"/>
      <c r="P3" s="3"/>
      <c r="Q3" s="3"/>
      <c r="R3" s="3"/>
      <c r="S3" s="3"/>
    </row>
    <row r="4" spans="1:19" ht="6" customHeight="1" x14ac:dyDescent="0.25">
      <c r="A4" s="6"/>
      <c r="B4" s="7"/>
      <c r="C4" s="20"/>
      <c r="D4" s="7"/>
      <c r="E4" s="7"/>
      <c r="F4" s="7"/>
      <c r="M4" s="3"/>
      <c r="N4" s="3"/>
      <c r="O4" s="3"/>
      <c r="P4" s="3"/>
      <c r="Q4" s="3"/>
      <c r="R4" s="3"/>
      <c r="S4" s="3"/>
    </row>
    <row r="5" spans="1:19" ht="12.75" customHeight="1" x14ac:dyDescent="0.25">
      <c r="A5" s="1">
        <v>2003</v>
      </c>
      <c r="B5" s="8">
        <v>28.685741503051638</v>
      </c>
      <c r="C5" s="8">
        <v>29.030478434460861</v>
      </c>
      <c r="D5" s="8">
        <v>0.48328834574702384</v>
      </c>
      <c r="E5" s="8">
        <v>28.547190088713837</v>
      </c>
      <c r="F5" s="37" t="s">
        <v>1</v>
      </c>
      <c r="G5" s="29" t="s">
        <v>1</v>
      </c>
      <c r="I5" s="14"/>
      <c r="M5" s="3"/>
      <c r="N5" s="3"/>
      <c r="O5" s="3"/>
      <c r="P5" s="3"/>
      <c r="Q5" s="3"/>
      <c r="R5" s="3"/>
      <c r="S5" s="3"/>
    </row>
    <row r="6" spans="1:19" ht="12.75" customHeight="1" x14ac:dyDescent="0.25">
      <c r="A6" s="1">
        <v>2004</v>
      </c>
      <c r="B6" s="8">
        <v>29.414627309649035</v>
      </c>
      <c r="C6" s="8">
        <v>29.843629483473972</v>
      </c>
      <c r="D6" s="8">
        <v>0.6014201903526768</v>
      </c>
      <c r="E6" s="8">
        <v>29.242209293121295</v>
      </c>
      <c r="F6" s="37" t="s">
        <v>1</v>
      </c>
      <c r="G6" s="29" t="s">
        <v>1</v>
      </c>
      <c r="I6" s="14"/>
      <c r="M6" s="3"/>
      <c r="N6" s="3"/>
      <c r="O6" s="3"/>
      <c r="P6" s="3"/>
      <c r="Q6" s="3"/>
      <c r="R6" s="3"/>
      <c r="S6" s="3"/>
    </row>
    <row r="7" spans="1:19" ht="12.75" customHeight="1" x14ac:dyDescent="0.25">
      <c r="A7" s="1">
        <v>2005</v>
      </c>
      <c r="B7" s="8">
        <v>29.288592339539154</v>
      </c>
      <c r="C7" s="8">
        <v>29.79132087937867</v>
      </c>
      <c r="D7" s="8">
        <v>0.70477753394644438</v>
      </c>
      <c r="E7" s="8">
        <v>29.086543345432226</v>
      </c>
      <c r="F7" s="37" t="s">
        <v>1</v>
      </c>
      <c r="G7" s="29" t="s">
        <v>1</v>
      </c>
      <c r="I7" s="14"/>
      <c r="M7" s="3"/>
      <c r="N7" s="3"/>
      <c r="O7" s="3"/>
      <c r="P7" s="3"/>
      <c r="Q7" s="3"/>
      <c r="R7" s="3"/>
      <c r="S7" s="3"/>
    </row>
    <row r="8" spans="1:19" ht="12.75" customHeight="1" x14ac:dyDescent="0.25">
      <c r="A8" s="1">
        <v>2006</v>
      </c>
      <c r="B8" s="8">
        <v>32.686667752699798</v>
      </c>
      <c r="C8" s="8">
        <v>33.300648458656269</v>
      </c>
      <c r="D8" s="8">
        <v>0.86074247539803395</v>
      </c>
      <c r="E8" s="8">
        <v>32.439905983258235</v>
      </c>
      <c r="F8" s="37" t="s">
        <v>1</v>
      </c>
      <c r="G8" s="29" t="s">
        <v>1</v>
      </c>
      <c r="I8" s="14"/>
      <c r="M8" s="3"/>
      <c r="N8" s="3"/>
      <c r="O8" s="3"/>
      <c r="P8" s="3"/>
      <c r="Q8" s="3"/>
      <c r="R8" s="3"/>
      <c r="S8" s="3"/>
    </row>
    <row r="9" spans="1:19" ht="12.75" customHeight="1" x14ac:dyDescent="0.25">
      <c r="A9" s="1">
        <v>2007</v>
      </c>
      <c r="B9" s="8">
        <v>27.162777986048887</v>
      </c>
      <c r="C9" s="8">
        <v>27.144777070450804</v>
      </c>
      <c r="D9" s="8">
        <v>0.68973585927583514</v>
      </c>
      <c r="E9" s="8">
        <v>26.455041211174969</v>
      </c>
      <c r="F9" s="8">
        <v>0.51</v>
      </c>
      <c r="G9" s="9">
        <f>(1-F9/B9)*100</f>
        <v>98.122430628185597</v>
      </c>
      <c r="H9" s="25"/>
      <c r="I9" s="26"/>
      <c r="K9" s="22"/>
      <c r="M9" s="3"/>
      <c r="N9" s="3"/>
      <c r="O9" s="3"/>
      <c r="P9" s="3"/>
      <c r="Q9" s="3"/>
      <c r="R9" s="3"/>
      <c r="S9" s="3"/>
    </row>
    <row r="10" spans="1:19" ht="12.75" customHeight="1" x14ac:dyDescent="0.25">
      <c r="A10" s="1">
        <v>2008</v>
      </c>
      <c r="B10" s="8">
        <v>24.994686368586635</v>
      </c>
      <c r="C10" s="8">
        <v>24.290126235502303</v>
      </c>
      <c r="D10" s="8">
        <v>0.63848331819034243</v>
      </c>
      <c r="E10" s="8">
        <v>23.65164291731196</v>
      </c>
      <c r="F10" s="8">
        <v>1.1599999999999999</v>
      </c>
      <c r="G10" s="9">
        <f t="shared" ref="G10:G25" si="0">(1-F10/B10)*100</f>
        <v>95.359013580350862</v>
      </c>
      <c r="H10" s="25"/>
      <c r="I10" s="26"/>
      <c r="K10" s="22"/>
      <c r="M10" s="3"/>
      <c r="N10" s="3"/>
      <c r="O10" s="3"/>
      <c r="P10" s="3"/>
      <c r="Q10" s="3"/>
      <c r="R10" s="3"/>
      <c r="S10" s="3"/>
    </row>
    <row r="11" spans="1:19" ht="12.75" customHeight="1" x14ac:dyDescent="0.25">
      <c r="A11" s="1">
        <v>2009</v>
      </c>
      <c r="B11" s="8">
        <v>26.561485422604257</v>
      </c>
      <c r="C11" s="8">
        <v>26.137907378054052</v>
      </c>
      <c r="D11" s="8">
        <v>0.70995535087818595</v>
      </c>
      <c r="E11" s="8">
        <v>25.427952027175866</v>
      </c>
      <c r="F11" s="8">
        <v>0.93</v>
      </c>
      <c r="G11" s="9">
        <f t="shared" si="0"/>
        <v>96.498689793875187</v>
      </c>
      <c r="H11" s="25"/>
      <c r="I11" s="26"/>
      <c r="K11" s="22"/>
      <c r="M11" s="3"/>
      <c r="N11" s="3"/>
      <c r="O11" s="3"/>
      <c r="P11" s="3"/>
      <c r="Q11" s="3"/>
      <c r="R11" s="3"/>
      <c r="S11" s="3"/>
    </row>
    <row r="12" spans="1:19" ht="12.75" customHeight="1" x14ac:dyDescent="0.25">
      <c r="A12" s="1">
        <v>2010</v>
      </c>
      <c r="B12" s="8">
        <v>27.34054168609341</v>
      </c>
      <c r="C12" s="8">
        <v>26.704707155111475</v>
      </c>
      <c r="D12" s="8">
        <v>0.81894435275675193</v>
      </c>
      <c r="E12" s="8">
        <v>25.885762802354723</v>
      </c>
      <c r="F12" s="8">
        <v>1.22</v>
      </c>
      <c r="G12" s="9">
        <f t="shared" si="0"/>
        <v>95.537762148214696</v>
      </c>
      <c r="H12" s="25"/>
      <c r="I12" s="26"/>
      <c r="K12" s="22"/>
      <c r="M12" s="3"/>
      <c r="N12" s="3"/>
      <c r="O12" s="3"/>
      <c r="P12" s="3"/>
      <c r="Q12" s="3"/>
      <c r="R12" s="3"/>
      <c r="S12" s="3"/>
    </row>
    <row r="13" spans="1:19" ht="12.75" customHeight="1" x14ac:dyDescent="0.25">
      <c r="A13" s="1">
        <v>2011</v>
      </c>
      <c r="B13" s="8">
        <v>28.950667300847297</v>
      </c>
      <c r="C13" s="8">
        <v>28.884732659420674</v>
      </c>
      <c r="D13" s="8">
        <v>0.98703257887620666</v>
      </c>
      <c r="E13" s="8">
        <v>27.897700080544467</v>
      </c>
      <c r="F13" s="8">
        <v>0.77</v>
      </c>
      <c r="G13" s="9">
        <f t="shared" si="0"/>
        <v>97.340303102521347</v>
      </c>
      <c r="H13" s="25"/>
      <c r="I13" s="26"/>
      <c r="K13" s="22"/>
      <c r="M13" s="3"/>
      <c r="N13" s="3"/>
      <c r="O13" s="3"/>
      <c r="P13" s="3"/>
      <c r="Q13" s="3"/>
      <c r="R13" s="3"/>
      <c r="S13" s="3"/>
    </row>
    <row r="14" spans="1:19" ht="12.75" customHeight="1" x14ac:dyDescent="0.25">
      <c r="A14" s="1">
        <v>2012</v>
      </c>
      <c r="B14" s="8">
        <v>31.229199879145753</v>
      </c>
      <c r="C14" s="8">
        <v>31.249258302814258</v>
      </c>
      <c r="D14" s="8">
        <v>1.1636628568000411</v>
      </c>
      <c r="E14" s="8">
        <v>30.085595446014217</v>
      </c>
      <c r="F14" s="8">
        <v>0.81</v>
      </c>
      <c r="G14" s="9">
        <f t="shared" si="0"/>
        <v>97.406273605681122</v>
      </c>
      <c r="H14" s="25"/>
      <c r="I14" s="26"/>
      <c r="K14" s="22"/>
      <c r="M14" s="3"/>
      <c r="N14" s="3"/>
      <c r="O14" s="3"/>
      <c r="P14" s="3"/>
      <c r="Q14" s="3"/>
      <c r="R14" s="3"/>
      <c r="S14" s="3"/>
    </row>
    <row r="15" spans="1:19" ht="12.75" customHeight="1" x14ac:dyDescent="0.25">
      <c r="A15" s="1">
        <v>2013</v>
      </c>
      <c r="B15" s="8">
        <v>29.69899845296942</v>
      </c>
      <c r="C15" s="8">
        <v>29.839587098169062</v>
      </c>
      <c r="D15" s="8">
        <v>1.1503871292703636</v>
      </c>
      <c r="E15" s="8">
        <v>28.689199968898699</v>
      </c>
      <c r="F15" s="8">
        <v>0.68</v>
      </c>
      <c r="G15" s="9">
        <f t="shared" si="0"/>
        <v>97.710360498934563</v>
      </c>
      <c r="H15" s="25"/>
      <c r="I15" s="26"/>
      <c r="K15" s="22"/>
      <c r="M15" s="3"/>
      <c r="N15" s="3"/>
      <c r="O15" s="3"/>
      <c r="P15" s="3"/>
      <c r="Q15" s="3"/>
      <c r="R15" s="3"/>
      <c r="S15" s="3"/>
    </row>
    <row r="16" spans="1:19" ht="12.75" customHeight="1" x14ac:dyDescent="0.25">
      <c r="A16" s="1">
        <v>2014</v>
      </c>
      <c r="B16" s="8">
        <v>31.4860628412982</v>
      </c>
      <c r="C16" s="8">
        <v>31.697361998762624</v>
      </c>
      <c r="D16" s="8">
        <v>1.2775546283691739</v>
      </c>
      <c r="E16" s="8">
        <v>30.41980737039345</v>
      </c>
      <c r="F16" s="8">
        <v>0.7</v>
      </c>
      <c r="G16" s="9">
        <f t="shared" si="0"/>
        <v>97.776794121487114</v>
      </c>
      <c r="H16" s="25"/>
      <c r="I16" s="26"/>
      <c r="K16" s="22"/>
      <c r="M16" s="3"/>
      <c r="N16" s="3"/>
      <c r="O16" s="3"/>
      <c r="P16" s="3"/>
      <c r="Q16" s="3"/>
      <c r="R16" s="3"/>
      <c r="S16" s="3"/>
    </row>
    <row r="17" spans="1:19" ht="12.75" customHeight="1" x14ac:dyDescent="0.25">
      <c r="A17" s="1">
        <v>2015</v>
      </c>
      <c r="B17" s="8">
        <v>32.58854966365184</v>
      </c>
      <c r="C17" s="8">
        <v>32.906013188425995</v>
      </c>
      <c r="D17" s="8">
        <v>1.3983488652072076</v>
      </c>
      <c r="E17" s="8">
        <v>31.507664323218787</v>
      </c>
      <c r="F17" s="8">
        <v>0.68</v>
      </c>
      <c r="G17" s="9">
        <f t="shared" si="0"/>
        <v>97.913377529781727</v>
      </c>
      <c r="H17" s="25"/>
      <c r="I17" s="26"/>
      <c r="K17" s="22"/>
      <c r="M17" s="3"/>
      <c r="N17" s="3"/>
      <c r="O17" s="3"/>
      <c r="P17" s="3"/>
      <c r="Q17" s="3"/>
      <c r="R17" s="3"/>
      <c r="S17" s="3"/>
    </row>
    <row r="18" spans="1:19" ht="12.75" customHeight="1" x14ac:dyDescent="0.25">
      <c r="A18" s="1">
        <v>2016</v>
      </c>
      <c r="B18" s="8">
        <v>35.516257000429754</v>
      </c>
      <c r="C18" s="8">
        <v>35.956065396244</v>
      </c>
      <c r="D18" s="8">
        <v>1.6539790082272248</v>
      </c>
      <c r="E18" s="8">
        <v>34.302086388016775</v>
      </c>
      <c r="F18" s="8">
        <v>0.74</v>
      </c>
      <c r="G18" s="9">
        <f t="shared" si="0"/>
        <v>97.916447107613152</v>
      </c>
      <c r="H18" s="25"/>
      <c r="I18" s="26"/>
      <c r="K18" s="22"/>
      <c r="M18" s="3"/>
      <c r="N18" s="3"/>
      <c r="O18" s="3"/>
      <c r="P18" s="3"/>
      <c r="Q18" s="3"/>
      <c r="R18" s="3"/>
      <c r="S18" s="3"/>
    </row>
    <row r="19" spans="1:19" ht="12.75" customHeight="1" x14ac:dyDescent="0.25">
      <c r="A19" s="1">
        <v>2017</v>
      </c>
      <c r="B19" s="8">
        <v>35.401878203133791</v>
      </c>
      <c r="C19" s="8">
        <v>35.827019841278954</v>
      </c>
      <c r="D19" s="8">
        <v>1.7555239722226759</v>
      </c>
      <c r="E19" s="8">
        <v>34.071495869056278</v>
      </c>
      <c r="F19" s="8">
        <v>0.84</v>
      </c>
      <c r="G19" s="9">
        <f t="shared" si="0"/>
        <v>97.627244534371499</v>
      </c>
      <c r="H19" s="25"/>
      <c r="I19" s="26"/>
      <c r="K19" s="22"/>
      <c r="M19" s="3"/>
      <c r="N19" s="3"/>
      <c r="O19" s="3"/>
      <c r="P19" s="3"/>
      <c r="Q19" s="3"/>
      <c r="R19" s="3"/>
      <c r="S19" s="3"/>
    </row>
    <row r="20" spans="1:19" ht="12.75" customHeight="1" x14ac:dyDescent="0.25">
      <c r="A20" s="1">
        <v>2018</v>
      </c>
      <c r="B20" s="8">
        <v>37.876290661889307</v>
      </c>
      <c r="C20" s="8">
        <v>38.610377028939155</v>
      </c>
      <c r="D20" s="8">
        <v>2.0077396055048382</v>
      </c>
      <c r="E20" s="8">
        <v>36.602637423434317</v>
      </c>
      <c r="F20" s="8">
        <v>0.75</v>
      </c>
      <c r="G20" s="9">
        <f t="shared" si="0"/>
        <v>98.019869456872016</v>
      </c>
      <c r="H20" s="25"/>
      <c r="I20" s="26"/>
      <c r="K20" s="22"/>
      <c r="M20" s="3"/>
      <c r="N20" s="3"/>
      <c r="O20" s="3"/>
      <c r="P20" s="3"/>
      <c r="Q20" s="3"/>
      <c r="R20" s="3"/>
      <c r="S20" s="3"/>
    </row>
    <row r="21" spans="1:19" ht="12.75" customHeight="1" x14ac:dyDescent="0.25">
      <c r="A21" s="1">
        <v>2019</v>
      </c>
      <c r="B21" s="8">
        <v>42.611203063882002</v>
      </c>
      <c r="C21" s="8">
        <v>44.91425928977457</v>
      </c>
      <c r="D21" s="8">
        <v>2.3804557423580519</v>
      </c>
      <c r="E21" s="8">
        <v>42.171203063882004</v>
      </c>
      <c r="F21" s="8">
        <v>0.44</v>
      </c>
      <c r="G21" s="9">
        <f>(1-F21/B21)*100</f>
        <v>98.967407704165595</v>
      </c>
      <c r="H21" s="25"/>
      <c r="I21" s="26"/>
      <c r="K21" s="22"/>
      <c r="M21" s="3"/>
      <c r="N21" s="3"/>
      <c r="O21" s="3"/>
      <c r="P21" s="3"/>
      <c r="Q21" s="3"/>
      <c r="R21" s="3"/>
      <c r="S21" s="3"/>
    </row>
    <row r="22" spans="1:19" ht="12.75" customHeight="1" x14ac:dyDescent="0.25">
      <c r="A22" s="1" t="s">
        <v>15</v>
      </c>
      <c r="B22" s="8">
        <v>42.783262553791538</v>
      </c>
      <c r="C22" s="8">
        <v>44.91425928977457</v>
      </c>
      <c r="D22" s="8">
        <v>2.3804557423580519</v>
      </c>
      <c r="E22" s="8">
        <v>42.533803547416518</v>
      </c>
      <c r="F22" s="8">
        <v>0.61205948990953241</v>
      </c>
      <c r="G22" s="9">
        <f t="shared" si="0"/>
        <v>98.569395007825804</v>
      </c>
      <c r="H22" s="25"/>
      <c r="I22" s="26"/>
      <c r="M22" s="3"/>
      <c r="N22" s="3"/>
      <c r="O22" s="3"/>
      <c r="P22" s="3"/>
      <c r="Q22" s="3"/>
      <c r="R22" s="3"/>
      <c r="S22" s="3"/>
    </row>
    <row r="23" spans="1:19" ht="12.75" customHeight="1" x14ac:dyDescent="0.25">
      <c r="A23" s="1">
        <v>2020</v>
      </c>
      <c r="B23" s="8">
        <v>44.028432395689777</v>
      </c>
      <c r="C23" s="8">
        <v>44.391631169098176</v>
      </c>
      <c r="D23" s="8">
        <v>0.53269957402918067</v>
      </c>
      <c r="E23" s="8">
        <v>43.858931595068995</v>
      </c>
      <c r="F23" s="8">
        <v>0.1695008006207811</v>
      </c>
      <c r="G23" s="9">
        <f t="shared" si="0"/>
        <v>99.615019678426307</v>
      </c>
      <c r="H23" s="25"/>
      <c r="I23" s="26"/>
      <c r="M23" s="3"/>
      <c r="N23" s="3"/>
      <c r="O23" s="3"/>
      <c r="P23" s="3"/>
      <c r="Q23" s="3"/>
      <c r="R23" s="3"/>
      <c r="S23" s="3"/>
    </row>
    <row r="24" spans="1:19" ht="12.75" customHeight="1" x14ac:dyDescent="0.25">
      <c r="A24" s="1">
        <v>2021</v>
      </c>
      <c r="B24" s="8">
        <v>46.566494238028568</v>
      </c>
      <c r="C24" s="8">
        <v>46.872712208953914</v>
      </c>
      <c r="D24" s="8">
        <v>0.65621797092534706</v>
      </c>
      <c r="E24" s="8">
        <v>46.216494238028567</v>
      </c>
      <c r="F24" s="8">
        <v>0.35</v>
      </c>
      <c r="G24" s="9">
        <f t="shared" ref="G24" si="1">(1-F24/B24)*100</f>
        <v>99.248386622770127</v>
      </c>
      <c r="H24" s="25"/>
      <c r="I24" s="26"/>
      <c r="M24" s="3"/>
      <c r="N24" s="3"/>
      <c r="O24" s="3"/>
      <c r="P24" s="3"/>
      <c r="Q24" s="3"/>
      <c r="R24" s="3"/>
      <c r="S24" s="3"/>
    </row>
    <row r="25" spans="1:19" ht="12.45" customHeight="1" x14ac:dyDescent="0.25">
      <c r="A25" s="43">
        <v>2022</v>
      </c>
      <c r="B25" s="40">
        <v>47.26847114791655</v>
      </c>
      <c r="C25" s="40">
        <v>48.22455513269351</v>
      </c>
      <c r="D25" s="40">
        <v>1.7360839847769611</v>
      </c>
      <c r="E25" s="40">
        <v>46.488471147916549</v>
      </c>
      <c r="F25" s="40">
        <v>0.78</v>
      </c>
      <c r="G25" s="17">
        <f t="shared" si="0"/>
        <v>98.349851431498266</v>
      </c>
      <c r="H25" s="25"/>
      <c r="I25" s="26"/>
      <c r="M25" s="3"/>
      <c r="N25" s="3"/>
      <c r="O25" s="3"/>
      <c r="P25" s="3"/>
      <c r="Q25" s="3"/>
      <c r="R25" s="3"/>
      <c r="S25" s="3"/>
    </row>
    <row r="26" spans="1:19" ht="4.95" customHeight="1" x14ac:dyDescent="0.25">
      <c r="A26" s="1"/>
      <c r="B26" s="13"/>
      <c r="C26" s="13"/>
      <c r="D26" s="13"/>
      <c r="E26" s="13"/>
      <c r="F26" s="13"/>
      <c r="G26" s="9"/>
      <c r="H26" s="25"/>
      <c r="I26" s="26"/>
      <c r="M26" s="3"/>
      <c r="N26" s="3"/>
      <c r="O26" s="3"/>
      <c r="P26" s="3"/>
      <c r="Q26" s="3"/>
      <c r="R26" s="3"/>
      <c r="S26" s="3"/>
    </row>
    <row r="27" spans="1:19" ht="12.75" customHeight="1" x14ac:dyDescent="0.3">
      <c r="A27" s="52" t="s">
        <v>33</v>
      </c>
      <c r="B27" s="51"/>
      <c r="C27" s="51"/>
      <c r="D27" s="51"/>
      <c r="E27" s="51"/>
      <c r="F27" s="51"/>
      <c r="G27" s="18"/>
      <c r="H27" s="24"/>
      <c r="I27" s="26"/>
      <c r="M27" s="3"/>
      <c r="N27" s="3"/>
      <c r="O27" s="3"/>
      <c r="P27" s="3"/>
      <c r="Q27" s="3"/>
      <c r="R27" s="3"/>
      <c r="S27" s="3"/>
    </row>
    <row r="28" spans="1:19" x14ac:dyDescent="0.25">
      <c r="A28" s="1"/>
      <c r="F28" s="3"/>
      <c r="G28" s="14"/>
    </row>
    <row r="29" spans="1:19" s="2" customFormat="1" x14ac:dyDescent="0.25">
      <c r="A29" s="1"/>
      <c r="B29" s="25"/>
      <c r="C29" s="25"/>
      <c r="D29" s="25"/>
      <c r="E29" s="25"/>
      <c r="F29" s="25"/>
      <c r="G29" s="25"/>
      <c r="H29" s="3"/>
      <c r="I29" s="3"/>
    </row>
    <row r="30" spans="1:19" s="2" customFormat="1" x14ac:dyDescent="0.25">
      <c r="A30" s="3"/>
      <c r="B30" s="25"/>
      <c r="C30" s="3"/>
      <c r="D30" s="3"/>
      <c r="E30" s="3"/>
      <c r="F30" s="3"/>
      <c r="G30" s="14"/>
      <c r="H30" s="3"/>
      <c r="I30" s="3"/>
    </row>
    <row r="31" spans="1:19" s="2" customFormat="1" x14ac:dyDescent="0.25">
      <c r="A31" s="1"/>
      <c r="B31" s="8"/>
      <c r="C31" s="8"/>
      <c r="D31" s="8"/>
      <c r="E31" s="8"/>
      <c r="F31" s="8"/>
      <c r="G31" s="14"/>
      <c r="H31" s="3"/>
      <c r="I31" s="3"/>
    </row>
    <row r="32" spans="1:19" s="2" customFormat="1" x14ac:dyDescent="0.25">
      <c r="A32" s="1"/>
      <c r="B32" s="25"/>
      <c r="C32" s="8"/>
      <c r="D32" s="8"/>
      <c r="E32" s="8"/>
      <c r="F32" s="8"/>
      <c r="G32" s="14"/>
      <c r="H32" s="3"/>
      <c r="I32" s="3"/>
    </row>
    <row r="33" spans="1:12" s="2" customFormat="1" x14ac:dyDescent="0.25">
      <c r="A33" s="1"/>
      <c r="B33" s="25"/>
      <c r="C33" s="8"/>
      <c r="D33" s="8"/>
      <c r="E33" s="8"/>
      <c r="F33" s="8"/>
      <c r="G33" s="8"/>
      <c r="H33" s="3"/>
      <c r="I33" s="3"/>
      <c r="J33" s="3"/>
      <c r="K33" s="3"/>
      <c r="L33" s="3"/>
    </row>
    <row r="34" spans="1:12" s="2" customFormat="1" x14ac:dyDescent="0.25">
      <c r="A34" s="1"/>
      <c r="B34" s="8"/>
      <c r="C34" s="8"/>
      <c r="D34" s="8"/>
      <c r="E34" s="8"/>
      <c r="F34" s="8"/>
      <c r="G34" s="8"/>
      <c r="H34" s="3"/>
      <c r="I34" s="3"/>
      <c r="J34" s="3"/>
      <c r="K34" s="3"/>
      <c r="L34" s="3"/>
    </row>
    <row r="35" spans="1:12" s="2" customFormat="1" ht="14.55" customHeight="1" x14ac:dyDescent="0.25">
      <c r="A35" s="1"/>
      <c r="B35" s="8"/>
      <c r="C35" s="8"/>
      <c r="D35" s="8"/>
      <c r="E35" s="8"/>
      <c r="F35" s="8"/>
      <c r="G35" s="8"/>
      <c r="H35" s="3"/>
      <c r="I35" s="3"/>
      <c r="J35" s="3"/>
      <c r="K35" s="3"/>
      <c r="L35" s="3"/>
    </row>
    <row r="36" spans="1:12" s="2" customFormat="1" x14ac:dyDescent="0.25">
      <c r="A36" s="1"/>
      <c r="B36" s="8"/>
      <c r="C36" s="8"/>
      <c r="D36" s="8"/>
      <c r="E36" s="8"/>
      <c r="F36" s="8"/>
      <c r="G36" s="8"/>
      <c r="H36" s="3"/>
      <c r="I36" s="3"/>
      <c r="J36" s="3"/>
      <c r="K36" s="3"/>
      <c r="L36" s="3"/>
    </row>
    <row r="37" spans="1:12" s="2" customFormat="1" x14ac:dyDescent="0.25">
      <c r="A37" s="1"/>
      <c r="B37" s="8"/>
      <c r="C37" s="8"/>
      <c r="D37" s="8"/>
      <c r="E37" s="8"/>
      <c r="F37" s="8"/>
      <c r="G37" s="8"/>
      <c r="H37" s="3"/>
      <c r="I37" s="3"/>
      <c r="J37" s="3"/>
      <c r="K37" s="3"/>
      <c r="L37" s="3"/>
    </row>
    <row r="38" spans="1:12" s="2" customFormat="1" x14ac:dyDescent="0.25">
      <c r="A38" s="1"/>
      <c r="B38" s="8"/>
      <c r="C38" s="8"/>
      <c r="D38" s="8"/>
      <c r="E38" s="8"/>
      <c r="F38" s="8"/>
      <c r="G38" s="8"/>
      <c r="H38" s="3"/>
      <c r="I38" s="3"/>
      <c r="J38" s="3"/>
      <c r="K38" s="3"/>
      <c r="L38" s="3"/>
    </row>
    <row r="39" spans="1:12" s="2" customFormat="1" x14ac:dyDescent="0.25">
      <c r="A39" s="1"/>
      <c r="B39" s="8"/>
      <c r="C39" s="8"/>
      <c r="D39" s="8"/>
      <c r="E39" s="8"/>
      <c r="F39" s="8"/>
      <c r="G39" s="8"/>
      <c r="H39" s="3"/>
      <c r="I39" s="3"/>
      <c r="J39" s="3"/>
      <c r="K39" s="3"/>
      <c r="L39" s="3"/>
    </row>
    <row r="40" spans="1:12" s="2" customFormat="1" x14ac:dyDescent="0.25">
      <c r="A40" s="1"/>
      <c r="B40" s="8"/>
      <c r="C40" s="8"/>
      <c r="D40" s="8"/>
      <c r="E40" s="8"/>
      <c r="F40" s="8"/>
      <c r="G40" s="8"/>
      <c r="H40" s="3"/>
      <c r="I40" s="3"/>
      <c r="J40" s="3"/>
      <c r="K40" s="3"/>
      <c r="L40" s="3"/>
    </row>
    <row r="41" spans="1:12" s="2" customFormat="1" x14ac:dyDescent="0.25">
      <c r="A41" s="1"/>
      <c r="B41" s="8"/>
      <c r="C41" s="8"/>
      <c r="D41" s="8"/>
      <c r="E41" s="8"/>
      <c r="F41" s="8"/>
      <c r="G41" s="8"/>
      <c r="H41" s="3"/>
      <c r="I41" s="3"/>
      <c r="J41" s="3"/>
      <c r="K41" s="3"/>
      <c r="L41" s="3"/>
    </row>
    <row r="42" spans="1:12" s="2" customFormat="1" x14ac:dyDescent="0.25">
      <c r="A42" s="1"/>
      <c r="B42" s="8"/>
      <c r="C42" s="8"/>
      <c r="D42" s="8"/>
      <c r="E42" s="8"/>
      <c r="F42" s="8"/>
      <c r="G42" s="8"/>
      <c r="H42" s="3"/>
      <c r="I42" s="3"/>
      <c r="J42" s="3"/>
      <c r="K42" s="3"/>
      <c r="L42" s="3"/>
    </row>
    <row r="43" spans="1:12" s="2" customFormat="1" x14ac:dyDescent="0.25">
      <c r="A43" s="1"/>
      <c r="B43" s="8"/>
      <c r="C43" s="8"/>
      <c r="D43" s="8"/>
      <c r="E43" s="8"/>
      <c r="F43" s="8"/>
      <c r="G43" s="8"/>
      <c r="H43" s="3"/>
      <c r="I43" s="3"/>
      <c r="J43" s="3"/>
      <c r="K43" s="3"/>
      <c r="L43" s="3"/>
    </row>
    <row r="44" spans="1:12" x14ac:dyDescent="0.25">
      <c r="A44" s="1"/>
      <c r="B44" s="8"/>
      <c r="C44" s="8"/>
      <c r="D44" s="8"/>
      <c r="E44" s="8"/>
      <c r="F44" s="8"/>
    </row>
    <row r="45" spans="1:12" x14ac:dyDescent="0.25">
      <c r="A45" s="1"/>
      <c r="B45" s="8"/>
      <c r="C45" s="8"/>
      <c r="D45" s="8"/>
      <c r="E45" s="8"/>
      <c r="F45" s="8"/>
    </row>
    <row r="46" spans="1:12" x14ac:dyDescent="0.25">
      <c r="A46" s="1"/>
      <c r="B46" s="8"/>
      <c r="C46" s="8"/>
      <c r="D46" s="8"/>
      <c r="E46" s="8"/>
      <c r="F46" s="8"/>
    </row>
    <row r="47" spans="1:12" x14ac:dyDescent="0.25">
      <c r="A47" s="1"/>
      <c r="B47" s="8"/>
      <c r="C47" s="8"/>
      <c r="D47" s="8"/>
      <c r="E47" s="8"/>
      <c r="F47" s="8"/>
    </row>
    <row r="48" spans="1:12" x14ac:dyDescent="0.25">
      <c r="A48" s="1"/>
      <c r="B48" s="8"/>
      <c r="C48" s="8"/>
      <c r="D48" s="8"/>
      <c r="E48" s="8"/>
      <c r="F48" s="8"/>
    </row>
    <row r="49" spans="1:6" x14ac:dyDescent="0.25">
      <c r="A49" s="1"/>
      <c r="B49" s="8"/>
      <c r="C49" s="8"/>
      <c r="D49" s="8"/>
      <c r="E49" s="8"/>
      <c r="F49" s="8"/>
    </row>
  </sheetData>
  <mergeCells count="3">
    <mergeCell ref="A2:F2"/>
    <mergeCell ref="A27:F27"/>
    <mergeCell ref="C1:D1"/>
  </mergeCells>
  <hyperlinks>
    <hyperlink ref="C1:D1" location="Förteckning!A1" display="Tillbaka till innehållsförteckningen" xr:uid="{2F3F84AA-4535-4D2D-B4FC-5398865784B6}"/>
  </hyperlink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4A426-35EA-4290-8682-E002A077A2CE}">
  <dimension ref="A1:T49"/>
  <sheetViews>
    <sheetView workbookViewId="0">
      <pane ySplit="3" topLeftCell="A4" activePane="bottomLeft" state="frozen"/>
      <selection pane="bottomLeft" activeCell="C1" sqref="C1:D1"/>
    </sheetView>
  </sheetViews>
  <sheetFormatPr defaultColWidth="9.21875" defaultRowHeight="13.2" x14ac:dyDescent="0.25"/>
  <cols>
    <col min="1" max="1" width="6.77734375" style="3" customWidth="1"/>
    <col min="2" max="2" width="17.5546875" style="3" customWidth="1"/>
    <col min="3" max="3" width="19.77734375" style="3" customWidth="1"/>
    <col min="4" max="4" width="29.109375" style="2" customWidth="1"/>
    <col min="5" max="5" width="25.21875" style="2" customWidth="1"/>
    <col min="6" max="6" width="18.21875" style="2" customWidth="1"/>
    <col min="7" max="7" width="9.5546875" style="2" customWidth="1"/>
    <col min="8" max="8" width="9.21875" style="2"/>
    <col min="9" max="13" width="9.21875" style="3"/>
    <col min="14" max="20" width="9.21875" style="2"/>
    <col min="21" max="16384" width="9.21875" style="3"/>
  </cols>
  <sheetData>
    <row r="1" spans="1:20" ht="30" customHeight="1" x14ac:dyDescent="0.3">
      <c r="A1" s="1"/>
      <c r="C1" s="53" t="s">
        <v>42</v>
      </c>
      <c r="D1" s="53"/>
      <c r="E1" s="1"/>
      <c r="F1" s="1"/>
      <c r="H1" s="3"/>
    </row>
    <row r="2" spans="1:20" ht="45" customHeight="1" x14ac:dyDescent="0.25">
      <c r="A2" s="55" t="s">
        <v>24</v>
      </c>
      <c r="B2" s="55"/>
      <c r="C2" s="55"/>
      <c r="D2" s="55"/>
      <c r="E2" s="15"/>
      <c r="F2" s="15"/>
      <c r="G2" s="3"/>
      <c r="H2" s="3"/>
      <c r="N2" s="3"/>
      <c r="O2" s="3"/>
      <c r="P2" s="3"/>
      <c r="Q2" s="3"/>
      <c r="R2" s="3"/>
      <c r="S2" s="3"/>
      <c r="T2" s="3"/>
    </row>
    <row r="3" spans="1:20" ht="15" customHeight="1" x14ac:dyDescent="0.25">
      <c r="A3" s="4"/>
      <c r="B3" s="5" t="s">
        <v>18</v>
      </c>
      <c r="C3" s="5" t="s">
        <v>19</v>
      </c>
      <c r="D3" s="21" t="s">
        <v>20</v>
      </c>
      <c r="E3" s="3"/>
      <c r="F3" s="3"/>
      <c r="G3" s="3"/>
      <c r="H3" s="3"/>
      <c r="N3" s="3"/>
      <c r="O3" s="3"/>
      <c r="P3" s="3"/>
      <c r="Q3" s="3"/>
      <c r="R3" s="3"/>
      <c r="S3" s="3"/>
      <c r="T3" s="3"/>
    </row>
    <row r="4" spans="1:20" ht="6" customHeight="1" x14ac:dyDescent="0.25">
      <c r="A4" s="6"/>
      <c r="B4" s="19"/>
      <c r="C4" s="27"/>
      <c r="E4" s="3"/>
      <c r="F4" s="3"/>
      <c r="G4" s="3"/>
      <c r="H4" s="3"/>
      <c r="N4" s="3"/>
      <c r="O4" s="3"/>
      <c r="P4" s="3"/>
      <c r="Q4" s="3"/>
      <c r="R4" s="3"/>
      <c r="S4" s="3"/>
      <c r="T4" s="3"/>
    </row>
    <row r="5" spans="1:20" ht="12.75" customHeight="1" x14ac:dyDescent="0.3">
      <c r="A5" s="1">
        <v>2003</v>
      </c>
      <c r="B5" s="35">
        <v>2.2200000000000002</v>
      </c>
      <c r="C5" s="37" t="s">
        <v>1</v>
      </c>
      <c r="D5" s="35">
        <v>0.61</v>
      </c>
      <c r="E5" s="3"/>
      <c r="F5" s="3"/>
      <c r="G5" s="3"/>
      <c r="H5" s="3"/>
      <c r="N5" s="3"/>
      <c r="O5" s="3"/>
      <c r="P5" s="3"/>
      <c r="Q5" s="3"/>
      <c r="R5" s="3"/>
      <c r="S5" s="3"/>
      <c r="T5" s="3"/>
    </row>
    <row r="6" spans="1:20" ht="12.75" customHeight="1" x14ac:dyDescent="0.3">
      <c r="A6" s="1">
        <v>2004</v>
      </c>
      <c r="B6" s="35">
        <v>2</v>
      </c>
      <c r="C6" s="37" t="s">
        <v>1</v>
      </c>
      <c r="D6" s="35">
        <v>0.56999999999999995</v>
      </c>
      <c r="E6" s="3"/>
      <c r="F6" s="3"/>
      <c r="G6" s="3"/>
      <c r="H6" s="3"/>
      <c r="N6" s="3"/>
      <c r="O6" s="3"/>
      <c r="P6" s="3"/>
      <c r="Q6" s="3"/>
      <c r="R6" s="3"/>
      <c r="S6" s="3"/>
      <c r="T6" s="3"/>
    </row>
    <row r="7" spans="1:20" ht="12.75" customHeight="1" x14ac:dyDescent="0.3">
      <c r="A7" s="1">
        <v>2005</v>
      </c>
      <c r="B7" s="35">
        <v>1.88</v>
      </c>
      <c r="C7" s="37" t="s">
        <v>1</v>
      </c>
      <c r="D7" s="35">
        <v>0.48</v>
      </c>
      <c r="E7" s="3"/>
      <c r="F7" s="3"/>
      <c r="G7" s="3"/>
      <c r="H7" s="3"/>
      <c r="N7" s="3"/>
      <c r="O7" s="3"/>
      <c r="P7" s="3"/>
      <c r="Q7" s="3"/>
      <c r="R7" s="3"/>
      <c r="S7" s="3"/>
      <c r="T7" s="3"/>
    </row>
    <row r="8" spans="1:20" ht="12.75" customHeight="1" x14ac:dyDescent="0.3">
      <c r="A8" s="1">
        <v>2006</v>
      </c>
      <c r="B8" s="35">
        <v>1.65</v>
      </c>
      <c r="C8" s="37" t="s">
        <v>1</v>
      </c>
      <c r="D8" s="35">
        <v>0.39</v>
      </c>
      <c r="E8" s="3"/>
      <c r="F8" s="3"/>
      <c r="G8" s="3"/>
      <c r="H8" s="3"/>
      <c r="N8" s="3"/>
      <c r="O8" s="3"/>
      <c r="P8" s="3"/>
      <c r="Q8" s="3"/>
      <c r="R8" s="3"/>
      <c r="S8" s="3"/>
      <c r="T8" s="3"/>
    </row>
    <row r="9" spans="1:20" ht="12.75" customHeight="1" x14ac:dyDescent="0.3">
      <c r="A9" s="1">
        <v>2007</v>
      </c>
      <c r="B9" s="35">
        <v>1.6</v>
      </c>
      <c r="C9" s="35">
        <v>0.33</v>
      </c>
      <c r="D9" s="35">
        <v>0.39</v>
      </c>
      <c r="E9" s="3"/>
      <c r="F9" s="3"/>
      <c r="G9" s="3"/>
      <c r="H9" s="3"/>
      <c r="N9" s="3"/>
      <c r="O9" s="3"/>
      <c r="P9" s="3"/>
      <c r="Q9" s="3"/>
      <c r="R9" s="3"/>
      <c r="S9" s="3"/>
      <c r="T9" s="3"/>
    </row>
    <row r="10" spans="1:20" ht="12.75" customHeight="1" x14ac:dyDescent="0.3">
      <c r="A10" s="1">
        <v>2008</v>
      </c>
      <c r="B10" s="35">
        <v>1.58</v>
      </c>
      <c r="C10" s="35">
        <v>0.34</v>
      </c>
      <c r="D10" s="35">
        <v>0.54</v>
      </c>
      <c r="E10" s="3"/>
      <c r="F10" s="3"/>
      <c r="G10" s="3"/>
      <c r="H10" s="3"/>
      <c r="N10" s="3"/>
      <c r="O10" s="3"/>
      <c r="P10" s="3"/>
      <c r="Q10" s="3"/>
      <c r="R10" s="3"/>
      <c r="S10" s="3"/>
      <c r="T10" s="3"/>
    </row>
    <row r="11" spans="1:20" ht="12.75" customHeight="1" x14ac:dyDescent="0.3">
      <c r="A11" s="1">
        <v>2009</v>
      </c>
      <c r="B11" s="35">
        <v>1.04</v>
      </c>
      <c r="C11" s="35">
        <v>0.3</v>
      </c>
      <c r="D11" s="35">
        <v>0.35</v>
      </c>
      <c r="E11" s="3"/>
      <c r="F11" s="3"/>
      <c r="G11" s="3"/>
      <c r="H11" s="3"/>
      <c r="N11" s="3"/>
      <c r="O11" s="3"/>
      <c r="P11" s="3"/>
      <c r="Q11" s="3"/>
      <c r="R11" s="3"/>
      <c r="S11" s="3"/>
      <c r="T11" s="3"/>
    </row>
    <row r="12" spans="1:20" ht="12.75" customHeight="1" x14ac:dyDescent="0.3">
      <c r="A12" s="1">
        <v>2010</v>
      </c>
      <c r="B12" s="35">
        <v>1.04</v>
      </c>
      <c r="C12" s="35">
        <v>0.28999999999999998</v>
      </c>
      <c r="D12" s="35">
        <v>0.28999999999999998</v>
      </c>
      <c r="E12" s="3"/>
      <c r="F12" s="3"/>
      <c r="G12" s="3"/>
      <c r="H12" s="3"/>
      <c r="N12" s="3"/>
      <c r="O12" s="3"/>
      <c r="P12" s="3"/>
      <c r="Q12" s="3"/>
      <c r="R12" s="3"/>
      <c r="S12" s="3"/>
      <c r="T12" s="3"/>
    </row>
    <row r="13" spans="1:20" ht="12.75" customHeight="1" x14ac:dyDescent="0.3">
      <c r="A13" s="1">
        <v>2011</v>
      </c>
      <c r="B13" s="35">
        <v>0.96</v>
      </c>
      <c r="C13" s="35">
        <v>0.23</v>
      </c>
      <c r="D13" s="35">
        <v>0.2</v>
      </c>
      <c r="E13" s="3"/>
      <c r="F13" s="3"/>
      <c r="G13" s="3"/>
      <c r="H13" s="3"/>
      <c r="N13" s="3"/>
      <c r="O13" s="3"/>
      <c r="P13" s="3"/>
      <c r="Q13" s="3"/>
      <c r="R13" s="3"/>
      <c r="S13" s="3"/>
      <c r="T13" s="3"/>
    </row>
    <row r="14" spans="1:20" ht="12.75" customHeight="1" x14ac:dyDescent="0.3">
      <c r="A14" s="1">
        <v>2012</v>
      </c>
      <c r="B14" s="35">
        <v>1.1100000000000001</v>
      </c>
      <c r="C14" s="35">
        <v>0.26</v>
      </c>
      <c r="D14" s="35">
        <v>0.15</v>
      </c>
      <c r="E14" s="3"/>
      <c r="F14" s="3"/>
      <c r="G14" s="3"/>
      <c r="H14" s="3"/>
      <c r="N14" s="3"/>
      <c r="O14" s="3"/>
      <c r="P14" s="3"/>
      <c r="Q14" s="3"/>
      <c r="R14" s="3"/>
      <c r="S14" s="3"/>
      <c r="T14" s="3"/>
    </row>
    <row r="15" spans="1:20" ht="12.75" customHeight="1" x14ac:dyDescent="0.3">
      <c r="A15" s="1">
        <v>2013</v>
      </c>
      <c r="B15" s="35">
        <v>0.93</v>
      </c>
      <c r="C15" s="35">
        <v>0.22</v>
      </c>
      <c r="D15" s="35">
        <v>0.28999999999999998</v>
      </c>
      <c r="E15" s="3"/>
      <c r="F15" s="3"/>
      <c r="G15" s="3"/>
      <c r="H15" s="3"/>
      <c r="N15" s="3"/>
      <c r="O15" s="3"/>
      <c r="P15" s="3"/>
      <c r="Q15" s="3"/>
      <c r="R15" s="3"/>
      <c r="S15" s="3"/>
      <c r="T15" s="3"/>
    </row>
    <row r="16" spans="1:20" ht="12.75" customHeight="1" x14ac:dyDescent="0.3">
      <c r="A16" s="1">
        <v>2014</v>
      </c>
      <c r="B16" s="35">
        <v>0.9</v>
      </c>
      <c r="C16" s="35">
        <v>0.3</v>
      </c>
      <c r="D16" s="35">
        <v>0.08</v>
      </c>
      <c r="E16" s="3"/>
      <c r="F16" s="3"/>
      <c r="G16" s="3"/>
      <c r="H16" s="3"/>
      <c r="N16" s="3"/>
      <c r="O16" s="3"/>
      <c r="P16" s="3"/>
      <c r="Q16" s="3"/>
      <c r="R16" s="3"/>
      <c r="S16" s="3"/>
      <c r="T16" s="3"/>
    </row>
    <row r="17" spans="1:20" ht="12.75" customHeight="1" x14ac:dyDescent="0.3">
      <c r="A17" s="1">
        <v>2015</v>
      </c>
      <c r="B17" s="35">
        <v>0.71</v>
      </c>
      <c r="C17" s="35">
        <v>0.35</v>
      </c>
      <c r="D17" s="35">
        <v>0.11</v>
      </c>
      <c r="E17" s="3"/>
      <c r="F17" s="3"/>
      <c r="G17" s="3"/>
      <c r="H17" s="3"/>
      <c r="N17" s="3"/>
      <c r="O17" s="3"/>
      <c r="P17" s="3"/>
      <c r="Q17" s="3"/>
      <c r="R17" s="3"/>
      <c r="S17" s="3"/>
      <c r="T17" s="3"/>
    </row>
    <row r="18" spans="1:20" ht="12.75" customHeight="1" x14ac:dyDescent="0.3">
      <c r="A18" s="1">
        <v>2016</v>
      </c>
      <c r="B18" s="35">
        <v>0.71</v>
      </c>
      <c r="C18" s="35">
        <v>0.28999999999999998</v>
      </c>
      <c r="D18" s="35">
        <v>0.11</v>
      </c>
      <c r="E18" s="3"/>
      <c r="F18" s="3"/>
      <c r="G18" s="3"/>
      <c r="H18" s="3"/>
      <c r="N18" s="3"/>
      <c r="O18" s="3"/>
      <c r="P18" s="3"/>
      <c r="Q18" s="3"/>
      <c r="R18" s="3"/>
      <c r="S18" s="3"/>
      <c r="T18" s="3"/>
    </row>
    <row r="19" spans="1:20" ht="12.75" customHeight="1" x14ac:dyDescent="0.3">
      <c r="A19" s="1">
        <v>2017</v>
      </c>
      <c r="B19" s="35">
        <v>0.72</v>
      </c>
      <c r="C19" s="35">
        <v>0.34</v>
      </c>
      <c r="D19" s="35">
        <v>0.16</v>
      </c>
      <c r="E19" s="3"/>
      <c r="F19" s="3"/>
      <c r="G19" s="3"/>
      <c r="H19" s="3"/>
      <c r="N19" s="3"/>
      <c r="O19" s="3"/>
      <c r="P19" s="3"/>
      <c r="Q19" s="3"/>
      <c r="R19" s="3"/>
      <c r="S19" s="3"/>
      <c r="T19" s="3"/>
    </row>
    <row r="20" spans="1:20" ht="12.75" customHeight="1" x14ac:dyDescent="0.3">
      <c r="A20" s="1">
        <v>2018</v>
      </c>
      <c r="B20" s="35">
        <v>0.68</v>
      </c>
      <c r="C20" s="35">
        <v>0.28000000000000003</v>
      </c>
      <c r="D20" s="36">
        <v>0.15</v>
      </c>
      <c r="E20" s="3"/>
      <c r="F20" s="3"/>
      <c r="G20" s="3"/>
      <c r="H20" s="3"/>
      <c r="N20" s="3"/>
      <c r="O20" s="3"/>
      <c r="P20" s="3"/>
      <c r="Q20" s="3"/>
      <c r="R20" s="3"/>
      <c r="S20" s="3"/>
      <c r="T20" s="3"/>
    </row>
    <row r="21" spans="1:20" ht="12.75" customHeight="1" x14ac:dyDescent="0.3">
      <c r="A21" s="1">
        <v>2019</v>
      </c>
      <c r="B21" s="35">
        <v>0.62</v>
      </c>
      <c r="C21" s="35">
        <v>0.26</v>
      </c>
      <c r="D21" s="36">
        <v>0.17</v>
      </c>
      <c r="E21" s="3"/>
      <c r="F21" s="3"/>
      <c r="G21" s="3"/>
      <c r="H21" s="3"/>
      <c r="N21" s="3"/>
      <c r="O21" s="3"/>
      <c r="P21" s="3"/>
      <c r="Q21" s="3"/>
      <c r="R21" s="3"/>
      <c r="S21" s="3"/>
      <c r="T21" s="3"/>
    </row>
    <row r="22" spans="1:20" ht="12.75" customHeight="1" x14ac:dyDescent="0.3">
      <c r="A22" s="1" t="s">
        <v>15</v>
      </c>
      <c r="B22" s="35">
        <v>0.73</v>
      </c>
      <c r="C22" s="35">
        <v>0.39</v>
      </c>
      <c r="D22" s="35">
        <v>0.23</v>
      </c>
      <c r="E22" s="3"/>
      <c r="F22" s="3"/>
      <c r="G22" s="3"/>
      <c r="H22" s="3"/>
      <c r="N22" s="3"/>
      <c r="O22" s="3"/>
      <c r="P22" s="3"/>
      <c r="Q22" s="3"/>
      <c r="R22" s="3"/>
      <c r="S22" s="3"/>
      <c r="T22" s="3"/>
    </row>
    <row r="23" spans="1:20" ht="12.75" customHeight="1" x14ac:dyDescent="0.3">
      <c r="A23" s="1">
        <v>2020</v>
      </c>
      <c r="B23" s="35">
        <v>0.47</v>
      </c>
      <c r="C23" s="35">
        <v>0.16</v>
      </c>
      <c r="D23" s="36">
        <v>0.23</v>
      </c>
      <c r="E23" s="3"/>
      <c r="F23" s="3"/>
      <c r="G23" s="3"/>
      <c r="H23" s="3"/>
      <c r="N23" s="3"/>
      <c r="O23" s="3"/>
      <c r="P23" s="3"/>
      <c r="Q23" s="3"/>
      <c r="R23" s="3"/>
      <c r="S23" s="3"/>
      <c r="T23" s="3"/>
    </row>
    <row r="24" spans="1:20" ht="12.75" customHeight="1" x14ac:dyDescent="0.3">
      <c r="A24" s="1">
        <v>2021</v>
      </c>
      <c r="B24" s="35">
        <v>0.23</v>
      </c>
      <c r="C24" s="35">
        <v>0.26</v>
      </c>
      <c r="D24" s="36">
        <v>0.1</v>
      </c>
      <c r="E24" s="3"/>
      <c r="F24" s="3"/>
      <c r="G24" s="3"/>
      <c r="H24" s="3"/>
      <c r="N24" s="3"/>
      <c r="O24" s="3"/>
      <c r="P24" s="3"/>
      <c r="Q24" s="3"/>
      <c r="R24" s="3"/>
      <c r="S24" s="3"/>
      <c r="T24" s="3"/>
    </row>
    <row r="25" spans="1:20" ht="12.75" customHeight="1" x14ac:dyDescent="0.3">
      <c r="A25" s="1">
        <v>2022</v>
      </c>
      <c r="B25" s="35">
        <v>0.5</v>
      </c>
      <c r="C25" s="35">
        <v>0.4</v>
      </c>
      <c r="D25" s="36">
        <v>0.1</v>
      </c>
      <c r="E25" s="3"/>
      <c r="F25" s="3"/>
      <c r="G25" s="3"/>
      <c r="H25" s="3"/>
      <c r="N25" s="3"/>
      <c r="O25" s="3"/>
      <c r="P25" s="3"/>
      <c r="Q25" s="3"/>
      <c r="R25" s="3"/>
      <c r="S25" s="3"/>
      <c r="T25" s="3"/>
    </row>
    <row r="26" spans="1:20" ht="6" customHeight="1" x14ac:dyDescent="0.25">
      <c r="A26" s="6"/>
      <c r="B26" s="6"/>
      <c r="C26" s="6"/>
      <c r="D26" s="16"/>
      <c r="I26" s="2"/>
      <c r="J26" s="2"/>
      <c r="N26" s="3"/>
      <c r="O26" s="3"/>
      <c r="P26" s="3"/>
      <c r="Q26" s="3"/>
      <c r="R26" s="3"/>
      <c r="S26" s="3"/>
      <c r="T26" s="3"/>
    </row>
    <row r="27" spans="1:20" ht="12.75" customHeight="1" x14ac:dyDescent="0.3">
      <c r="A27" s="52" t="s">
        <v>21</v>
      </c>
      <c r="B27" s="51"/>
      <c r="C27" s="51"/>
      <c r="D27" s="51"/>
      <c r="E27" s="51"/>
      <c r="F27" s="51"/>
      <c r="G27" s="18"/>
      <c r="H27" s="9"/>
      <c r="J27" s="14"/>
      <c r="N27" s="3"/>
      <c r="O27" s="3"/>
      <c r="P27" s="3"/>
      <c r="Q27" s="3"/>
      <c r="R27" s="3"/>
      <c r="S27" s="3"/>
      <c r="T27" s="3"/>
    </row>
    <row r="28" spans="1:20" ht="14.4" x14ac:dyDescent="0.3">
      <c r="A28" s="54" t="s">
        <v>0</v>
      </c>
      <c r="B28" s="51"/>
      <c r="C28" s="51"/>
      <c r="D28" s="51"/>
      <c r="E28" s="51"/>
      <c r="F28" s="51"/>
      <c r="G28" s="51"/>
      <c r="H28" s="51"/>
    </row>
    <row r="29" spans="1:20" s="2" customFormat="1" x14ac:dyDescent="0.25">
      <c r="A29" s="1"/>
      <c r="B29" s="3"/>
      <c r="C29" s="3"/>
      <c r="E29" s="9"/>
      <c r="G29" s="14"/>
      <c r="I29" s="3"/>
      <c r="J29" s="3"/>
    </row>
    <row r="30" spans="1:20" s="2" customFormat="1" x14ac:dyDescent="0.25">
      <c r="A30" s="3"/>
      <c r="B30" s="3"/>
      <c r="C30" s="3"/>
      <c r="E30" s="9"/>
      <c r="G30" s="14"/>
      <c r="I30" s="3"/>
      <c r="J30" s="3"/>
    </row>
    <row r="31" spans="1:20" s="2" customFormat="1" x14ac:dyDescent="0.25">
      <c r="A31" s="1"/>
      <c r="B31" s="8"/>
      <c r="C31" s="8"/>
      <c r="D31" s="8"/>
      <c r="E31" s="8"/>
      <c r="F31" s="8"/>
      <c r="G31" s="14"/>
      <c r="I31" s="3"/>
      <c r="J31" s="3"/>
    </row>
    <row r="32" spans="1:20" s="2" customFormat="1" x14ac:dyDescent="0.25">
      <c r="A32" s="1"/>
      <c r="B32" s="8"/>
      <c r="C32" s="8"/>
      <c r="D32" s="8"/>
      <c r="E32" s="8"/>
      <c r="F32" s="8"/>
      <c r="G32" s="14"/>
      <c r="I32" s="3"/>
      <c r="J32" s="3"/>
    </row>
    <row r="33" spans="1:13" s="2" customFormat="1" x14ac:dyDescent="0.25">
      <c r="A33" s="1"/>
      <c r="B33" s="8"/>
      <c r="C33" s="8"/>
      <c r="D33" s="8"/>
      <c r="E33" s="8"/>
      <c r="F33" s="8"/>
      <c r="G33" s="8"/>
      <c r="I33" s="3"/>
      <c r="J33" s="3"/>
      <c r="K33" s="3"/>
      <c r="L33" s="3"/>
      <c r="M33" s="3"/>
    </row>
    <row r="34" spans="1:13" s="2" customFormat="1" x14ac:dyDescent="0.25">
      <c r="A34" s="1"/>
      <c r="B34" s="8"/>
      <c r="C34" s="8"/>
      <c r="D34" s="8"/>
      <c r="E34" s="8"/>
      <c r="F34" s="8"/>
      <c r="G34" s="8"/>
      <c r="I34" s="3"/>
      <c r="J34" s="3"/>
      <c r="K34" s="3"/>
      <c r="L34" s="3"/>
      <c r="M34" s="3"/>
    </row>
    <row r="35" spans="1:13" s="2" customFormat="1" ht="14.55" customHeight="1" x14ac:dyDescent="0.25">
      <c r="A35" s="1"/>
      <c r="B35" s="8"/>
      <c r="C35" s="8"/>
      <c r="D35" s="8"/>
      <c r="E35" s="8"/>
      <c r="F35" s="8"/>
      <c r="G35" s="8"/>
      <c r="I35" s="3"/>
      <c r="J35" s="3"/>
      <c r="K35" s="3"/>
      <c r="L35" s="3"/>
      <c r="M35" s="3"/>
    </row>
    <row r="36" spans="1:13" s="2" customFormat="1" x14ac:dyDescent="0.25">
      <c r="A36" s="1"/>
      <c r="B36" s="8"/>
      <c r="C36" s="8"/>
      <c r="D36" s="8"/>
      <c r="E36" s="8"/>
      <c r="F36" s="8"/>
      <c r="G36" s="8"/>
      <c r="I36" s="3"/>
      <c r="J36" s="3"/>
      <c r="K36" s="3"/>
      <c r="L36" s="3"/>
      <c r="M36" s="3"/>
    </row>
    <row r="37" spans="1:13" s="2" customFormat="1" x14ac:dyDescent="0.25">
      <c r="A37" s="1"/>
      <c r="B37" s="8"/>
      <c r="C37" s="8"/>
      <c r="D37" s="8"/>
      <c r="E37" s="8"/>
      <c r="F37" s="8"/>
      <c r="G37" s="8"/>
      <c r="I37" s="3"/>
      <c r="J37" s="3"/>
      <c r="K37" s="3"/>
      <c r="L37" s="3"/>
      <c r="M37" s="3"/>
    </row>
    <row r="38" spans="1:13" s="2" customFormat="1" x14ac:dyDescent="0.25">
      <c r="A38" s="1"/>
      <c r="B38" s="8"/>
      <c r="C38" s="8"/>
      <c r="D38" s="8"/>
      <c r="E38" s="8"/>
      <c r="F38" s="8"/>
      <c r="G38" s="8"/>
      <c r="I38" s="3"/>
      <c r="J38" s="3"/>
      <c r="K38" s="3"/>
      <c r="L38" s="3"/>
      <c r="M38" s="3"/>
    </row>
    <row r="39" spans="1:13" s="2" customFormat="1" x14ac:dyDescent="0.25">
      <c r="A39" s="1"/>
      <c r="B39" s="8"/>
      <c r="C39" s="8"/>
      <c r="D39" s="8"/>
      <c r="E39" s="8"/>
      <c r="F39" s="8"/>
      <c r="G39" s="8"/>
      <c r="I39" s="3"/>
      <c r="J39" s="3"/>
      <c r="K39" s="3"/>
      <c r="L39" s="3"/>
      <c r="M39" s="3"/>
    </row>
    <row r="40" spans="1:13" s="2" customFormat="1" x14ac:dyDescent="0.25">
      <c r="A40" s="1"/>
      <c r="B40" s="8"/>
      <c r="C40" s="8"/>
      <c r="D40" s="8"/>
      <c r="E40" s="8"/>
      <c r="F40" s="8"/>
      <c r="G40" s="8"/>
      <c r="I40" s="3"/>
      <c r="J40" s="3"/>
      <c r="K40" s="3"/>
      <c r="L40" s="3"/>
      <c r="M40" s="3"/>
    </row>
    <row r="41" spans="1:13" s="2" customFormat="1" x14ac:dyDescent="0.25">
      <c r="A41" s="1"/>
      <c r="B41" s="8"/>
      <c r="C41" s="8"/>
      <c r="D41" s="8"/>
      <c r="E41" s="8"/>
      <c r="F41" s="8"/>
      <c r="G41" s="8"/>
      <c r="I41" s="3"/>
      <c r="J41" s="3"/>
      <c r="K41" s="3"/>
      <c r="L41" s="3"/>
      <c r="M41" s="3"/>
    </row>
    <row r="42" spans="1:13" s="2" customFormat="1" x14ac:dyDescent="0.25">
      <c r="A42" s="1"/>
      <c r="B42" s="8"/>
      <c r="C42" s="8"/>
      <c r="D42" s="8"/>
      <c r="E42" s="8"/>
      <c r="F42" s="8"/>
      <c r="G42" s="8"/>
      <c r="I42" s="3"/>
      <c r="J42" s="3"/>
      <c r="K42" s="3"/>
      <c r="L42" s="3"/>
      <c r="M42" s="3"/>
    </row>
    <row r="43" spans="1:13" s="2" customFormat="1" x14ac:dyDescent="0.25">
      <c r="A43" s="1"/>
      <c r="B43" s="8"/>
      <c r="C43" s="8"/>
      <c r="D43" s="8"/>
      <c r="E43" s="8"/>
      <c r="F43" s="8"/>
      <c r="G43" s="8"/>
      <c r="I43" s="3"/>
      <c r="J43" s="3"/>
      <c r="K43" s="3"/>
      <c r="L43" s="3"/>
      <c r="M43" s="3"/>
    </row>
    <row r="44" spans="1:13" x14ac:dyDescent="0.25">
      <c r="A44" s="1"/>
      <c r="B44" s="8"/>
      <c r="C44" s="8"/>
      <c r="D44" s="8"/>
      <c r="E44" s="8"/>
      <c r="F44" s="8"/>
    </row>
    <row r="45" spans="1:13" x14ac:dyDescent="0.25">
      <c r="A45" s="1"/>
      <c r="B45" s="8"/>
      <c r="C45" s="8"/>
      <c r="D45" s="8"/>
      <c r="E45" s="8"/>
      <c r="F45" s="8"/>
    </row>
    <row r="46" spans="1:13" x14ac:dyDescent="0.25">
      <c r="A46" s="1"/>
      <c r="B46" s="8"/>
      <c r="C46" s="8"/>
      <c r="D46" s="8"/>
      <c r="E46" s="8"/>
      <c r="F46" s="8"/>
    </row>
    <row r="47" spans="1:13" x14ac:dyDescent="0.25">
      <c r="A47" s="1"/>
      <c r="B47" s="8"/>
      <c r="C47" s="8"/>
      <c r="D47" s="8"/>
      <c r="E47" s="8"/>
      <c r="F47" s="8"/>
    </row>
    <row r="48" spans="1:13" x14ac:dyDescent="0.25">
      <c r="A48" s="1"/>
      <c r="B48" s="8"/>
      <c r="C48" s="8"/>
      <c r="D48" s="8"/>
      <c r="E48" s="8"/>
      <c r="F48" s="8"/>
    </row>
    <row r="49" spans="1:6" x14ac:dyDescent="0.25">
      <c r="A49" s="1"/>
      <c r="B49" s="8"/>
      <c r="C49" s="8"/>
      <c r="D49" s="8"/>
      <c r="E49" s="8"/>
      <c r="F49" s="8"/>
    </row>
  </sheetData>
  <mergeCells count="4">
    <mergeCell ref="A27:F27"/>
    <mergeCell ref="A28:H28"/>
    <mergeCell ref="A2:D2"/>
    <mergeCell ref="C1:D1"/>
  </mergeCells>
  <hyperlinks>
    <hyperlink ref="C1:D1" location="Förteckning!A1" display="Tillbaka till innehållsförteckningen" xr:uid="{94D97D43-39FF-4330-BC06-5F6FF5EB7448}"/>
  </hyperlink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7EE6E-9581-4724-8F68-6277C310C73F}">
  <dimension ref="A1:AT45"/>
  <sheetViews>
    <sheetView workbookViewId="0">
      <pane ySplit="3" topLeftCell="A13" activePane="bottomLeft" state="frozen"/>
      <selection pane="bottomLeft" activeCell="A29" sqref="A29"/>
    </sheetView>
  </sheetViews>
  <sheetFormatPr defaultColWidth="9.21875" defaultRowHeight="13.2" x14ac:dyDescent="0.25"/>
  <cols>
    <col min="1" max="1" width="6.77734375" style="3" customWidth="1"/>
    <col min="2" max="2" width="11.88671875" style="3" customWidth="1"/>
    <col min="3" max="3" width="19.21875" style="3" customWidth="1"/>
    <col min="4" max="4" width="33.6640625" style="3" customWidth="1"/>
    <col min="5" max="5" width="41.6640625" style="2" customWidth="1"/>
    <col min="6" max="6" width="16.77734375" style="2" customWidth="1"/>
    <col min="7" max="7" width="20.21875" style="2" customWidth="1"/>
    <col min="8" max="8" width="30.77734375" style="3" customWidth="1"/>
    <col min="9" max="12" width="9.21875" style="3"/>
    <col min="13" max="19" width="9.21875" style="2"/>
    <col min="20" max="16384" width="9.21875" style="3"/>
  </cols>
  <sheetData>
    <row r="1" spans="1:19" ht="30" customHeight="1" x14ac:dyDescent="0.3">
      <c r="A1" s="1"/>
      <c r="C1" s="53" t="s">
        <v>42</v>
      </c>
      <c r="D1" s="53"/>
      <c r="E1" s="1"/>
      <c r="F1" s="1"/>
      <c r="G1" s="3"/>
    </row>
    <row r="2" spans="1:19" ht="15" customHeight="1" x14ac:dyDescent="0.3">
      <c r="A2" s="49" t="s">
        <v>27</v>
      </c>
      <c r="B2" s="50"/>
      <c r="C2" s="50"/>
      <c r="D2" s="50"/>
      <c r="E2" s="50"/>
      <c r="F2" s="50"/>
      <c r="G2" s="3"/>
      <c r="M2" s="3"/>
      <c r="N2" s="3"/>
      <c r="O2" s="3"/>
      <c r="P2" s="3"/>
      <c r="Q2" s="3"/>
      <c r="R2" s="3"/>
      <c r="S2" s="3"/>
    </row>
    <row r="3" spans="1:19" ht="15" customHeight="1" x14ac:dyDescent="0.25">
      <c r="A3" s="4"/>
      <c r="B3" s="5" t="s">
        <v>8</v>
      </c>
      <c r="C3" s="5" t="s">
        <v>9</v>
      </c>
      <c r="D3" s="5" t="s">
        <v>39</v>
      </c>
      <c r="E3" s="5" t="s">
        <v>28</v>
      </c>
      <c r="F3" s="5" t="s">
        <v>43</v>
      </c>
      <c r="G3" s="5" t="s">
        <v>44</v>
      </c>
      <c r="H3" s="21" t="s">
        <v>45</v>
      </c>
      <c r="M3" s="3"/>
      <c r="N3" s="3"/>
      <c r="O3" s="3"/>
      <c r="P3" s="3"/>
      <c r="Q3" s="3"/>
      <c r="R3" s="3"/>
      <c r="S3" s="3"/>
    </row>
    <row r="4" spans="1:19" ht="6" customHeight="1" x14ac:dyDescent="0.25">
      <c r="A4" s="6"/>
      <c r="B4" s="7"/>
      <c r="C4" s="7"/>
      <c r="D4" s="7"/>
      <c r="E4" s="7"/>
      <c r="F4" s="7"/>
      <c r="G4" s="7"/>
      <c r="H4" s="2"/>
      <c r="M4" s="3"/>
      <c r="N4" s="3"/>
      <c r="O4" s="3"/>
      <c r="P4" s="3"/>
      <c r="Q4" s="3"/>
      <c r="R4" s="3"/>
      <c r="S4" s="3"/>
    </row>
    <row r="5" spans="1:19" ht="12.75" customHeight="1" x14ac:dyDescent="0.25">
      <c r="A5" s="1">
        <v>2003</v>
      </c>
      <c r="B5" s="9">
        <v>1053.6631213553424</v>
      </c>
      <c r="C5" s="9">
        <v>979.30234197498066</v>
      </c>
      <c r="D5" s="9">
        <v>929.91850187747434</v>
      </c>
      <c r="E5" s="9">
        <v>660</v>
      </c>
      <c r="F5" s="9">
        <f t="shared" ref="F5:F25" si="0">(E5/B5)*100</f>
        <v>62.638616330334528</v>
      </c>
      <c r="G5" s="9">
        <f t="shared" ref="G5:G25" si="1">(E5/C5)*100</f>
        <v>67.394916943521594</v>
      </c>
      <c r="H5" s="9">
        <f>(E5/D5)*100</f>
        <v>70.973961553349255</v>
      </c>
      <c r="J5" s="14"/>
      <c r="M5" s="3"/>
      <c r="N5" s="3"/>
      <c r="O5" s="3"/>
      <c r="P5" s="3"/>
      <c r="Q5" s="3"/>
      <c r="R5" s="3"/>
      <c r="S5" s="3"/>
    </row>
    <row r="6" spans="1:19" ht="12.75" customHeight="1" x14ac:dyDescent="0.25">
      <c r="A6" s="1">
        <v>2004</v>
      </c>
      <c r="B6" s="9">
        <v>998.44581245464894</v>
      </c>
      <c r="C6" s="9">
        <v>936.07659107104371</v>
      </c>
      <c r="D6" s="9">
        <v>855.9314448515961</v>
      </c>
      <c r="E6" s="9">
        <v>659</v>
      </c>
      <c r="F6" s="9">
        <f t="shared" si="0"/>
        <v>66.002580388400688</v>
      </c>
      <c r="G6" s="9">
        <f t="shared" si="1"/>
        <v>70.400222191859626</v>
      </c>
      <c r="H6" s="9">
        <f t="shared" ref="H6:H25" si="2">(E6/D6)*100</f>
        <v>76.99214743936173</v>
      </c>
      <c r="J6" s="14"/>
      <c r="M6" s="3"/>
      <c r="N6" s="3"/>
      <c r="O6" s="3"/>
      <c r="P6" s="3"/>
      <c r="Q6" s="3"/>
      <c r="R6" s="3"/>
      <c r="S6" s="3"/>
    </row>
    <row r="7" spans="1:19" ht="12.75" customHeight="1" x14ac:dyDescent="0.25">
      <c r="A7" s="1">
        <v>2005</v>
      </c>
      <c r="B7" s="9">
        <v>996.53497201510254</v>
      </c>
      <c r="C7" s="9">
        <v>937.361092115161</v>
      </c>
      <c r="D7" s="9">
        <v>875.83847987127842</v>
      </c>
      <c r="E7" s="9">
        <v>616</v>
      </c>
      <c r="F7" s="9">
        <f t="shared" si="0"/>
        <v>61.8141878909057</v>
      </c>
      <c r="G7" s="9">
        <f t="shared" si="1"/>
        <v>65.716403761755487</v>
      </c>
      <c r="H7" s="9">
        <f t="shared" si="2"/>
        <v>70.33260288935162</v>
      </c>
      <c r="J7" s="14"/>
      <c r="M7" s="3"/>
      <c r="N7" s="3"/>
      <c r="O7" s="3"/>
      <c r="P7" s="3"/>
      <c r="Q7" s="3"/>
      <c r="R7" s="3"/>
      <c r="S7" s="3"/>
    </row>
    <row r="8" spans="1:19" ht="12.75" customHeight="1" x14ac:dyDescent="0.25">
      <c r="A8" s="1">
        <v>2006</v>
      </c>
      <c r="B8" s="9">
        <v>982.75811928996552</v>
      </c>
      <c r="C8" s="9">
        <v>936.8467952726653</v>
      </c>
      <c r="D8" s="9">
        <v>872.90292861136641</v>
      </c>
      <c r="E8" s="9">
        <v>577</v>
      </c>
      <c r="F8" s="9">
        <f t="shared" si="0"/>
        <v>58.712310656550734</v>
      </c>
      <c r="G8" s="9">
        <f t="shared" si="1"/>
        <v>61.58957931131809</v>
      </c>
      <c r="H8" s="9">
        <f t="shared" si="2"/>
        <v>66.101278972440213</v>
      </c>
      <c r="J8" s="14"/>
      <c r="M8" s="3"/>
      <c r="N8" s="3"/>
      <c r="O8" s="3"/>
      <c r="P8" s="3"/>
      <c r="Q8" s="3"/>
      <c r="R8" s="3"/>
      <c r="S8" s="3"/>
    </row>
    <row r="9" spans="1:19" ht="12.75" customHeight="1" x14ac:dyDescent="0.25">
      <c r="A9" s="1">
        <v>2007</v>
      </c>
      <c r="B9" s="9">
        <v>897.44585875272958</v>
      </c>
      <c r="C9" s="9">
        <v>842.276743660742</v>
      </c>
      <c r="D9" s="9">
        <v>794.64790676512143</v>
      </c>
      <c r="E9" s="9">
        <v>529</v>
      </c>
      <c r="F9" s="9">
        <f t="shared" si="0"/>
        <v>58.945060010105152</v>
      </c>
      <c r="G9" s="9">
        <f t="shared" si="1"/>
        <v>62.805960627719081</v>
      </c>
      <c r="H9" s="9">
        <f t="shared" si="2"/>
        <v>66.570363490098444</v>
      </c>
      <c r="J9" s="14"/>
      <c r="M9" s="3"/>
      <c r="N9" s="3"/>
      <c r="O9" s="3"/>
      <c r="P9" s="3"/>
      <c r="Q9" s="3"/>
      <c r="R9" s="3"/>
      <c r="S9" s="3"/>
    </row>
    <row r="10" spans="1:19" ht="12.75" customHeight="1" x14ac:dyDescent="0.25">
      <c r="A10" s="1">
        <v>2008</v>
      </c>
      <c r="B10" s="9">
        <v>831.58705082070765</v>
      </c>
      <c r="C10" s="9">
        <v>787.01624136547514</v>
      </c>
      <c r="D10" s="9">
        <v>736.39739901478993</v>
      </c>
      <c r="E10" s="9">
        <v>469</v>
      </c>
      <c r="F10" s="9">
        <f t="shared" si="0"/>
        <v>56.398184596205027</v>
      </c>
      <c r="G10" s="9">
        <f t="shared" si="1"/>
        <v>59.592162823258107</v>
      </c>
      <c r="H10" s="9">
        <f t="shared" si="2"/>
        <v>63.688437877084425</v>
      </c>
      <c r="J10" s="14"/>
      <c r="M10" s="3"/>
      <c r="N10" s="3"/>
      <c r="O10" s="3"/>
      <c r="P10" s="3"/>
      <c r="Q10" s="3"/>
      <c r="R10" s="3"/>
      <c r="S10" s="3"/>
    </row>
    <row r="11" spans="1:19" ht="12.75" customHeight="1" x14ac:dyDescent="0.25">
      <c r="A11" s="1">
        <v>2009</v>
      </c>
      <c r="B11" s="9">
        <v>831.87155824218212</v>
      </c>
      <c r="C11" s="9">
        <v>810.01227019062435</v>
      </c>
      <c r="D11" s="9">
        <v>763.09843459947569</v>
      </c>
      <c r="E11" s="9">
        <v>300</v>
      </c>
      <c r="F11" s="9">
        <f t="shared" si="0"/>
        <v>36.063259649593796</v>
      </c>
      <c r="G11" s="9">
        <f t="shared" si="1"/>
        <v>37.036475994295678</v>
      </c>
      <c r="H11" s="9">
        <f t="shared" si="2"/>
        <v>39.31340786427635</v>
      </c>
      <c r="J11" s="14"/>
      <c r="M11" s="3"/>
      <c r="N11" s="3"/>
      <c r="O11" s="3"/>
      <c r="P11" s="3"/>
      <c r="Q11" s="3"/>
      <c r="R11" s="3"/>
      <c r="S11" s="3"/>
    </row>
    <row r="12" spans="1:19" ht="12.75" customHeight="1" x14ac:dyDescent="0.25">
      <c r="A12" s="1">
        <v>2010</v>
      </c>
      <c r="B12" s="9">
        <v>794.66385250392148</v>
      </c>
      <c r="C12" s="9">
        <v>794.84259250649404</v>
      </c>
      <c r="D12" s="9">
        <v>731.69497729790248</v>
      </c>
      <c r="E12" s="9">
        <v>283</v>
      </c>
      <c r="F12" s="9">
        <f t="shared" si="0"/>
        <v>35.612542222512062</v>
      </c>
      <c r="G12" s="9">
        <f t="shared" si="1"/>
        <v>35.604533862179487</v>
      </c>
      <c r="H12" s="9">
        <f t="shared" si="2"/>
        <v>38.677318934878969</v>
      </c>
      <c r="J12" s="14"/>
      <c r="M12" s="3"/>
      <c r="N12" s="3"/>
      <c r="O12" s="3"/>
      <c r="P12" s="3"/>
      <c r="Q12" s="3"/>
      <c r="R12" s="3"/>
      <c r="S12" s="3"/>
    </row>
    <row r="13" spans="1:19" ht="12.75" customHeight="1" x14ac:dyDescent="0.25">
      <c r="A13" s="1">
        <v>2011</v>
      </c>
      <c r="B13" s="9">
        <v>813.29105799040735</v>
      </c>
      <c r="C13" s="9">
        <v>821.79276414699586</v>
      </c>
      <c r="D13" s="9">
        <v>768.29766654877574</v>
      </c>
      <c r="E13" s="9">
        <v>369</v>
      </c>
      <c r="F13" s="9">
        <f t="shared" si="0"/>
        <v>45.371210758393985</v>
      </c>
      <c r="G13" s="9">
        <f t="shared" si="1"/>
        <v>44.901831227853954</v>
      </c>
      <c r="H13" s="9">
        <f t="shared" si="2"/>
        <v>48.028259887546312</v>
      </c>
      <c r="J13" s="14"/>
      <c r="M13" s="3"/>
      <c r="N13" s="3"/>
      <c r="O13" s="3"/>
      <c r="P13" s="3"/>
      <c r="Q13" s="3"/>
      <c r="R13" s="3"/>
      <c r="S13" s="3"/>
    </row>
    <row r="14" spans="1:19" ht="12.75" customHeight="1" x14ac:dyDescent="0.25">
      <c r="A14" s="1">
        <v>2012</v>
      </c>
      <c r="B14" s="9">
        <v>733.06167877858741</v>
      </c>
      <c r="C14" s="9">
        <v>742.94747479680984</v>
      </c>
      <c r="D14" s="9">
        <v>689.22487678353048</v>
      </c>
      <c r="E14" s="9">
        <v>352</v>
      </c>
      <c r="F14" s="9">
        <f t="shared" si="0"/>
        <v>48.017787614610455</v>
      </c>
      <c r="G14" s="9">
        <f t="shared" si="1"/>
        <v>47.378854083361574</v>
      </c>
      <c r="H14" s="9">
        <f t="shared" si="2"/>
        <v>51.071865200616514</v>
      </c>
      <c r="J14" s="14"/>
      <c r="M14" s="3"/>
      <c r="N14" s="3"/>
      <c r="O14" s="3"/>
      <c r="P14" s="3"/>
      <c r="Q14" s="3"/>
      <c r="R14" s="3"/>
      <c r="S14" s="3"/>
    </row>
    <row r="15" spans="1:19" ht="12.75" customHeight="1" x14ac:dyDescent="0.25">
      <c r="A15" s="1">
        <v>2013</v>
      </c>
      <c r="B15" s="9">
        <v>703.82575978199554</v>
      </c>
      <c r="C15" s="9">
        <v>677.10469731382216</v>
      </c>
      <c r="D15" s="9">
        <v>639.69712906622112</v>
      </c>
      <c r="E15" s="9">
        <v>322</v>
      </c>
      <c r="F15" s="9">
        <f t="shared" si="0"/>
        <v>45.749959492778011</v>
      </c>
      <c r="G15" s="9">
        <f t="shared" si="1"/>
        <v>47.555422562776954</v>
      </c>
      <c r="H15" s="9">
        <f t="shared" si="2"/>
        <v>50.336320950827144</v>
      </c>
      <c r="J15" s="14"/>
      <c r="M15" s="3"/>
      <c r="N15" s="3"/>
      <c r="O15" s="3"/>
      <c r="P15" s="3"/>
      <c r="Q15" s="3"/>
      <c r="R15" s="3"/>
      <c r="S15" s="3"/>
    </row>
    <row r="16" spans="1:19" ht="12.75" customHeight="1" x14ac:dyDescent="0.25">
      <c r="A16" s="1">
        <v>2014</v>
      </c>
      <c r="B16" s="9">
        <v>763.21063749089603</v>
      </c>
      <c r="C16" s="9">
        <v>745.28952470837498</v>
      </c>
      <c r="D16" s="9">
        <v>707.91445652006814</v>
      </c>
      <c r="E16" s="9">
        <v>366</v>
      </c>
      <c r="F16" s="9">
        <f t="shared" si="0"/>
        <v>47.955306441122012</v>
      </c>
      <c r="G16" s="9">
        <f t="shared" si="1"/>
        <v>49.108432074530022</v>
      </c>
      <c r="H16" s="9">
        <f t="shared" si="2"/>
        <v>51.701162001856162</v>
      </c>
      <c r="J16" s="14"/>
      <c r="M16" s="3"/>
      <c r="N16" s="3"/>
      <c r="O16" s="3"/>
      <c r="P16" s="3"/>
      <c r="Q16" s="3"/>
      <c r="R16" s="3"/>
      <c r="S16" s="3"/>
    </row>
    <row r="17" spans="1:46" ht="12.75" customHeight="1" x14ac:dyDescent="0.25">
      <c r="A17" s="1">
        <v>2015</v>
      </c>
      <c r="B17" s="9">
        <v>700.20063117787663</v>
      </c>
      <c r="C17" s="9">
        <v>694.38007030844096</v>
      </c>
      <c r="D17" s="9">
        <v>661.84751095496688</v>
      </c>
      <c r="E17" s="9">
        <v>308</v>
      </c>
      <c r="F17" s="9">
        <f t="shared" si="0"/>
        <v>43.98739251089831</v>
      </c>
      <c r="G17" s="9">
        <f t="shared" si="1"/>
        <v>44.356111756373942</v>
      </c>
      <c r="H17" s="9">
        <f t="shared" si="2"/>
        <v>46.536399231235727</v>
      </c>
      <c r="J17" s="14"/>
      <c r="M17" s="3"/>
      <c r="N17" s="3"/>
      <c r="O17" s="3"/>
      <c r="P17" s="3"/>
      <c r="Q17" s="3"/>
      <c r="R17" s="3"/>
      <c r="S17" s="3"/>
    </row>
    <row r="18" spans="1:46" ht="12.75" customHeight="1" x14ac:dyDescent="0.25">
      <c r="A18" s="1">
        <v>2016</v>
      </c>
      <c r="B18" s="9">
        <v>695.84988500829286</v>
      </c>
      <c r="C18" s="9">
        <v>689.56647545912097</v>
      </c>
      <c r="D18" s="9">
        <v>657.84641758800137</v>
      </c>
      <c r="E18" s="9">
        <v>314</v>
      </c>
      <c r="F18" s="9">
        <f t="shared" si="0"/>
        <v>45.124675129644935</v>
      </c>
      <c r="G18" s="9">
        <f t="shared" si="1"/>
        <v>45.535856393096161</v>
      </c>
      <c r="H18" s="9">
        <f t="shared" si="2"/>
        <v>47.73150565314063</v>
      </c>
      <c r="J18" s="14"/>
      <c r="M18" s="3"/>
      <c r="N18" s="3"/>
      <c r="O18" s="3"/>
      <c r="P18" s="3"/>
      <c r="Q18" s="3"/>
      <c r="R18" s="3"/>
      <c r="S18" s="3"/>
    </row>
    <row r="19" spans="1:46" ht="12.75" customHeight="1" x14ac:dyDescent="0.25">
      <c r="A19" s="1">
        <v>2017</v>
      </c>
      <c r="B19" s="9">
        <v>674.22939809610523</v>
      </c>
      <c r="C19" s="9">
        <v>647.8839574251117</v>
      </c>
      <c r="D19" s="9">
        <v>616.13764351128123</v>
      </c>
      <c r="E19" s="9">
        <v>297</v>
      </c>
      <c r="F19" s="9">
        <f t="shared" si="0"/>
        <v>44.050289239637301</v>
      </c>
      <c r="G19" s="9">
        <f t="shared" si="1"/>
        <v>45.841542547274749</v>
      </c>
      <c r="H19" s="9">
        <f t="shared" si="2"/>
        <v>48.203514771056518</v>
      </c>
      <c r="J19" s="14"/>
      <c r="M19" s="3"/>
      <c r="N19" s="3"/>
      <c r="O19" s="3"/>
      <c r="P19" s="3"/>
      <c r="Q19" s="3"/>
      <c r="R19" s="3"/>
      <c r="S19" s="3"/>
    </row>
    <row r="20" spans="1:46" ht="12.75" customHeight="1" x14ac:dyDescent="0.25">
      <c r="A20" s="1">
        <v>2018</v>
      </c>
      <c r="B20" s="9">
        <v>653.14237568985561</v>
      </c>
      <c r="C20" s="9">
        <v>628.50337722473068</v>
      </c>
      <c r="D20" s="9">
        <v>619.0408700788638</v>
      </c>
      <c r="E20" s="9">
        <v>328</v>
      </c>
      <c r="F20" s="9">
        <f t="shared" si="0"/>
        <v>50.218759677560818</v>
      </c>
      <c r="G20" s="9">
        <f t="shared" si="1"/>
        <v>52.187468180098371</v>
      </c>
      <c r="H20" s="9">
        <f t="shared" si="2"/>
        <v>52.985193038742963</v>
      </c>
      <c r="J20" s="14"/>
      <c r="M20" s="3"/>
      <c r="N20" s="3"/>
      <c r="O20" s="3"/>
      <c r="P20" s="3"/>
      <c r="Q20" s="3"/>
      <c r="R20" s="3"/>
      <c r="S20" s="3"/>
    </row>
    <row r="21" spans="1:46" ht="12.75" customHeight="1" x14ac:dyDescent="0.25">
      <c r="A21" s="1" t="s">
        <v>16</v>
      </c>
      <c r="B21" s="9">
        <v>639.21139265784734</v>
      </c>
      <c r="C21" s="9">
        <v>629.712244582685</v>
      </c>
      <c r="D21" s="9">
        <v>596.33749561980267</v>
      </c>
      <c r="E21" s="9">
        <v>298</v>
      </c>
      <c r="F21" s="9">
        <f t="shared" si="0"/>
        <v>46.619945048368585</v>
      </c>
      <c r="G21" s="9">
        <f t="shared" si="1"/>
        <v>47.323202393418093</v>
      </c>
      <c r="H21" s="9">
        <f t="shared" si="2"/>
        <v>49.971702632965261</v>
      </c>
      <c r="J21" s="14"/>
      <c r="M21" s="3"/>
      <c r="N21" s="3"/>
      <c r="O21" s="3"/>
      <c r="P21" s="3"/>
      <c r="Q21" s="3"/>
      <c r="R21" s="3"/>
      <c r="S21" s="3"/>
    </row>
    <row r="22" spans="1:46" ht="12.75" customHeight="1" x14ac:dyDescent="0.25">
      <c r="A22" s="1" t="s">
        <v>15</v>
      </c>
      <c r="B22" s="9">
        <v>641.50014039003543</v>
      </c>
      <c r="C22" s="9">
        <v>629.712244582685</v>
      </c>
      <c r="D22" s="9">
        <v>596.33749561980267</v>
      </c>
      <c r="E22" s="9">
        <v>350</v>
      </c>
      <c r="F22" s="9">
        <f t="shared" si="0"/>
        <v>54.55961393667009</v>
      </c>
      <c r="G22" s="9">
        <f t="shared" si="1"/>
        <v>55.580942408376956</v>
      </c>
      <c r="H22" s="9">
        <f t="shared" si="2"/>
        <v>58.691597052140395</v>
      </c>
      <c r="J22" s="14"/>
      <c r="M22" s="3"/>
      <c r="N22" s="3"/>
      <c r="O22" s="3"/>
      <c r="P22" s="3"/>
      <c r="Q22" s="3"/>
      <c r="R22" s="3"/>
      <c r="S22" s="3"/>
    </row>
    <row r="23" spans="1:46" ht="12.75" customHeight="1" x14ac:dyDescent="0.25">
      <c r="A23" s="1">
        <v>2020</v>
      </c>
      <c r="B23" s="9">
        <v>616.82966132166302</v>
      </c>
      <c r="C23" s="9">
        <v>586.66531171292343</v>
      </c>
      <c r="D23" s="9">
        <v>579.62532797236838</v>
      </c>
      <c r="E23" s="9">
        <v>310</v>
      </c>
      <c r="F23" s="9">
        <f t="shared" si="0"/>
        <v>50.256986561860849</v>
      </c>
      <c r="G23" s="9">
        <f t="shared" si="1"/>
        <v>52.841031131510675</v>
      </c>
      <c r="H23" s="9">
        <f t="shared" si="2"/>
        <v>53.482825031893391</v>
      </c>
      <c r="J23" s="14"/>
      <c r="M23" s="3"/>
      <c r="N23" s="3"/>
      <c r="O23" s="3"/>
      <c r="P23" s="3"/>
      <c r="Q23" s="3"/>
      <c r="R23" s="3"/>
      <c r="S23" s="3"/>
    </row>
    <row r="24" spans="1:46" ht="12.75" customHeight="1" x14ac:dyDescent="0.25">
      <c r="A24" s="1">
        <v>2021</v>
      </c>
      <c r="B24" s="9">
        <v>574.18099409875492</v>
      </c>
      <c r="C24" s="9">
        <v>555.87514410503059</v>
      </c>
      <c r="D24" s="9">
        <v>548.09289208756013</v>
      </c>
      <c r="E24" s="9">
        <v>278</v>
      </c>
      <c r="F24" s="9">
        <f t="shared" si="0"/>
        <v>48.416788931921012</v>
      </c>
      <c r="G24" s="9">
        <f t="shared" si="1"/>
        <v>50.011230570056377</v>
      </c>
      <c r="H24" s="9">
        <f t="shared" si="2"/>
        <v>50.721329178556161</v>
      </c>
      <c r="J24" s="14"/>
      <c r="M24" s="3"/>
      <c r="N24" s="3"/>
      <c r="O24" s="3"/>
      <c r="P24" s="3"/>
      <c r="Q24" s="3"/>
      <c r="R24" s="3"/>
      <c r="S24" s="3"/>
    </row>
    <row r="25" spans="1:46" ht="12.75" customHeight="1" x14ac:dyDescent="0.25">
      <c r="A25" s="1">
        <v>2022</v>
      </c>
      <c r="B25" s="9">
        <v>609.7998419500791</v>
      </c>
      <c r="C25" s="9">
        <v>609.69683655788697</v>
      </c>
      <c r="D25" s="9">
        <v>587.74775044180308</v>
      </c>
      <c r="E25" s="9">
        <v>257</v>
      </c>
      <c r="F25" s="9">
        <f t="shared" si="0"/>
        <v>42.144976485749751</v>
      </c>
      <c r="G25" s="17">
        <f t="shared" si="1"/>
        <v>42.152096679871725</v>
      </c>
      <c r="H25" s="17">
        <f t="shared" si="2"/>
        <v>43.726241369161535</v>
      </c>
      <c r="J25" s="14"/>
      <c r="M25" s="3"/>
      <c r="N25" s="3"/>
      <c r="O25" s="3"/>
      <c r="P25" s="3"/>
      <c r="Q25" s="3"/>
      <c r="R25" s="3"/>
      <c r="S25" s="3"/>
    </row>
    <row r="26" spans="1:46" ht="6" customHeight="1" x14ac:dyDescent="0.25">
      <c r="A26" s="6"/>
      <c r="B26" s="6"/>
      <c r="C26" s="6"/>
      <c r="D26" s="6"/>
      <c r="E26" s="6"/>
      <c r="F26" s="6"/>
      <c r="M26" s="3"/>
      <c r="O26" s="3"/>
      <c r="T26" s="2"/>
      <c r="U26" s="2"/>
      <c r="V26" s="2"/>
      <c r="W26" s="2"/>
      <c r="AD26" s="2"/>
      <c r="AL26" s="2"/>
      <c r="AT26" s="2"/>
    </row>
    <row r="27" spans="1:46" ht="12.75" customHeight="1" x14ac:dyDescent="0.3">
      <c r="A27" s="52" t="s">
        <v>26</v>
      </c>
      <c r="B27" s="51"/>
      <c r="C27" s="51"/>
      <c r="D27" s="51"/>
      <c r="E27" s="51"/>
      <c r="F27" s="51"/>
      <c r="G27" s="9"/>
      <c r="I27" s="14"/>
      <c r="M27" s="3"/>
      <c r="N27" s="3"/>
      <c r="O27" s="3"/>
      <c r="P27" s="3"/>
      <c r="Q27" s="3"/>
      <c r="R27" s="3"/>
      <c r="S27" s="3"/>
    </row>
    <row r="28" spans="1:46" x14ac:dyDescent="0.25">
      <c r="A28" s="1"/>
      <c r="B28" s="25"/>
      <c r="E28" s="9"/>
      <c r="F28" s="9"/>
      <c r="G28" s="9"/>
      <c r="H28" s="9"/>
      <c r="I28" s="9"/>
      <c r="J28" s="9"/>
      <c r="K28" s="9"/>
      <c r="L28" s="9"/>
      <c r="N28" s="3"/>
      <c r="O28" s="3"/>
    </row>
    <row r="29" spans="1:46" x14ac:dyDescent="0.25">
      <c r="A29" s="1"/>
      <c r="B29" s="25"/>
      <c r="E29" s="9"/>
    </row>
    <row r="30" spans="1:46" x14ac:dyDescent="0.25">
      <c r="A30" s="1"/>
      <c r="B30" s="25"/>
      <c r="E30" s="3"/>
      <c r="F30" s="3"/>
    </row>
    <row r="31" spans="1:46" s="2" customFormat="1" x14ac:dyDescent="0.25">
      <c r="A31" s="1"/>
      <c r="B31" s="3"/>
      <c r="C31" s="3"/>
      <c r="D31" s="3"/>
      <c r="E31" s="9"/>
      <c r="H31" s="3"/>
      <c r="I31" s="3"/>
    </row>
    <row r="32" spans="1:46" s="2" customFormat="1" x14ac:dyDescent="0.25">
      <c r="A32" s="3"/>
      <c r="B32" s="3"/>
      <c r="C32" s="3"/>
      <c r="D32" s="3"/>
      <c r="E32" s="9"/>
      <c r="H32" s="3"/>
      <c r="I32" s="3"/>
    </row>
    <row r="33" spans="1:12" s="2" customFormat="1" x14ac:dyDescent="0.25">
      <c r="A33" s="3"/>
      <c r="B33" s="3"/>
      <c r="C33" s="3"/>
      <c r="D33" s="3"/>
      <c r="E33" s="9"/>
      <c r="H33" s="3"/>
      <c r="I33" s="3"/>
    </row>
    <row r="34" spans="1:12" s="2" customFormat="1" x14ac:dyDescent="0.25">
      <c r="A34" s="1"/>
      <c r="B34" s="3"/>
      <c r="C34" s="3"/>
      <c r="D34" s="3"/>
      <c r="E34" s="8"/>
      <c r="H34" s="3"/>
      <c r="I34" s="3"/>
    </row>
    <row r="35" spans="1:12" s="2" customFormat="1" x14ac:dyDescent="0.25">
      <c r="A35" s="1"/>
      <c r="B35" s="3"/>
      <c r="C35" s="3"/>
      <c r="D35" s="3"/>
      <c r="E35" s="8"/>
      <c r="H35" s="3"/>
      <c r="I35" s="3"/>
      <c r="J35" s="3"/>
      <c r="K35" s="3"/>
      <c r="L35" s="3"/>
    </row>
    <row r="36" spans="1:12" s="2" customFormat="1" x14ac:dyDescent="0.25">
      <c r="A36" s="1"/>
      <c r="B36" s="3"/>
      <c r="C36" s="3"/>
      <c r="D36" s="3"/>
      <c r="E36" s="8"/>
      <c r="H36" s="3"/>
      <c r="I36" s="3"/>
      <c r="J36" s="3"/>
      <c r="K36" s="3"/>
      <c r="L36" s="3"/>
    </row>
    <row r="37" spans="1:12" s="2" customFormat="1" x14ac:dyDescent="0.25">
      <c r="A37" s="1"/>
      <c r="B37" s="3"/>
      <c r="C37" s="3"/>
      <c r="D37" s="3"/>
      <c r="E37" s="8"/>
      <c r="F37" s="8"/>
      <c r="H37" s="3"/>
      <c r="I37" s="3"/>
      <c r="J37" s="3"/>
      <c r="K37" s="3"/>
      <c r="L37" s="3"/>
    </row>
    <row r="38" spans="1:12" s="2" customFormat="1" x14ac:dyDescent="0.25">
      <c r="A38" s="1"/>
      <c r="B38" s="3"/>
      <c r="C38" s="3"/>
      <c r="D38" s="3"/>
      <c r="E38" s="8"/>
      <c r="F38" s="8"/>
      <c r="H38" s="3"/>
      <c r="I38" s="3"/>
      <c r="J38" s="3"/>
      <c r="K38" s="3"/>
      <c r="L38" s="3"/>
    </row>
    <row r="39" spans="1:12" s="2" customFormat="1" x14ac:dyDescent="0.25">
      <c r="A39" s="1"/>
      <c r="B39" s="3"/>
      <c r="C39" s="3"/>
      <c r="D39" s="3"/>
      <c r="E39" s="8"/>
      <c r="F39" s="8"/>
      <c r="H39" s="3"/>
      <c r="I39" s="3"/>
      <c r="J39" s="3"/>
      <c r="K39" s="3"/>
      <c r="L39" s="3"/>
    </row>
    <row r="40" spans="1:12" s="2" customFormat="1" x14ac:dyDescent="0.25">
      <c r="A40" s="1"/>
      <c r="B40" s="3"/>
      <c r="C40" s="3"/>
      <c r="D40" s="3"/>
      <c r="E40" s="8"/>
      <c r="F40" s="8"/>
      <c r="H40" s="3"/>
      <c r="I40" s="3"/>
      <c r="J40" s="3"/>
      <c r="K40" s="3"/>
      <c r="L40" s="3"/>
    </row>
    <row r="41" spans="1:12" s="2" customFormat="1" x14ac:dyDescent="0.25">
      <c r="A41" s="1"/>
      <c r="B41" s="3"/>
      <c r="C41" s="3"/>
      <c r="D41" s="3"/>
      <c r="E41" s="8"/>
      <c r="F41" s="8"/>
      <c r="H41" s="3"/>
      <c r="I41" s="3"/>
      <c r="J41" s="3"/>
      <c r="K41" s="3"/>
      <c r="L41" s="3"/>
    </row>
    <row r="42" spans="1:12" s="2" customFormat="1" x14ac:dyDescent="0.25">
      <c r="A42" s="1"/>
      <c r="B42" s="3"/>
      <c r="C42" s="3"/>
      <c r="D42" s="3"/>
      <c r="E42" s="8"/>
      <c r="F42" s="8"/>
      <c r="H42" s="3"/>
      <c r="I42" s="3"/>
      <c r="J42" s="3"/>
      <c r="K42" s="3"/>
      <c r="L42" s="3"/>
    </row>
    <row r="43" spans="1:12" s="2" customFormat="1" x14ac:dyDescent="0.25">
      <c r="A43" s="1"/>
      <c r="B43" s="3"/>
      <c r="C43" s="3"/>
      <c r="D43" s="3"/>
      <c r="E43" s="8"/>
      <c r="F43" s="8"/>
      <c r="H43" s="3"/>
      <c r="I43" s="3"/>
      <c r="J43" s="3"/>
      <c r="K43" s="3"/>
      <c r="L43" s="3"/>
    </row>
    <row r="44" spans="1:12" s="2" customFormat="1" x14ac:dyDescent="0.25">
      <c r="A44" s="1"/>
      <c r="B44" s="3"/>
      <c r="C44" s="3"/>
      <c r="D44" s="3"/>
      <c r="E44" s="8"/>
      <c r="F44" s="8"/>
      <c r="H44" s="3"/>
      <c r="I44" s="3"/>
      <c r="J44" s="3"/>
      <c r="K44" s="3"/>
      <c r="L44" s="3"/>
    </row>
    <row r="45" spans="1:12" s="2" customFormat="1" x14ac:dyDescent="0.25">
      <c r="A45" s="1"/>
      <c r="B45" s="3"/>
      <c r="C45" s="3"/>
      <c r="D45" s="3"/>
      <c r="E45" s="8"/>
      <c r="F45" s="8"/>
      <c r="H45" s="3"/>
      <c r="I45" s="3"/>
      <c r="J45" s="3"/>
      <c r="K45" s="3"/>
      <c r="L45" s="3"/>
    </row>
  </sheetData>
  <mergeCells count="3">
    <mergeCell ref="A2:F2"/>
    <mergeCell ref="A27:F27"/>
    <mergeCell ref="C1:D1"/>
  </mergeCells>
  <hyperlinks>
    <hyperlink ref="C1:D1" location="Förteckning!A1" display="Tillbaka till innehållsförteckningen" xr:uid="{0E88AA85-39BD-4B67-975F-D2D4328DCBA8}"/>
  </hyperlink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B5E05-3283-4334-A302-F23BF5FAA77C}">
  <dimension ref="A1:AU45"/>
  <sheetViews>
    <sheetView workbookViewId="0">
      <pane ySplit="3" topLeftCell="A18" activePane="bottomLeft" state="frozen"/>
      <selection pane="bottomLeft" activeCell="D30" sqref="D30"/>
    </sheetView>
  </sheetViews>
  <sheetFormatPr defaultColWidth="9.21875" defaultRowHeight="13.2" x14ac:dyDescent="0.25"/>
  <cols>
    <col min="1" max="1" width="6.77734375" style="3" customWidth="1"/>
    <col min="2" max="2" width="13.5546875" style="3" customWidth="1"/>
    <col min="3" max="3" width="19.21875" style="3" customWidth="1"/>
    <col min="4" max="4" width="40.88671875" style="3" customWidth="1"/>
    <col min="5" max="5" width="42.88671875" style="3" customWidth="1"/>
    <col min="6" max="6" width="21.77734375" style="2" customWidth="1"/>
    <col min="7" max="7" width="21.21875" style="2" customWidth="1"/>
    <col min="8" max="8" width="37.44140625" style="2" customWidth="1"/>
    <col min="9" max="13" width="9.21875" style="3"/>
    <col min="14" max="20" width="9.21875" style="2"/>
    <col min="21" max="16384" width="9.21875" style="3"/>
  </cols>
  <sheetData>
    <row r="1" spans="1:20" ht="30" customHeight="1" x14ac:dyDescent="0.3">
      <c r="A1" s="1"/>
      <c r="C1" s="53" t="s">
        <v>42</v>
      </c>
      <c r="D1" s="53"/>
      <c r="F1" s="1"/>
      <c r="G1" s="1"/>
      <c r="H1" s="3"/>
    </row>
    <row r="2" spans="1:20" ht="15" customHeight="1" x14ac:dyDescent="0.3">
      <c r="A2" s="49" t="s">
        <v>31</v>
      </c>
      <c r="B2" s="50"/>
      <c r="C2" s="50"/>
      <c r="D2" s="50"/>
      <c r="E2" s="50"/>
      <c r="F2" s="50"/>
      <c r="G2" s="50"/>
      <c r="H2" s="3"/>
      <c r="N2" s="3"/>
      <c r="O2" s="3"/>
      <c r="P2" s="3"/>
      <c r="Q2" s="3"/>
      <c r="R2" s="3"/>
      <c r="S2" s="3"/>
      <c r="T2" s="3"/>
    </row>
    <row r="3" spans="1:20" ht="15" customHeight="1" x14ac:dyDescent="0.25">
      <c r="A3" s="4"/>
      <c r="B3" s="5" t="s">
        <v>8</v>
      </c>
      <c r="C3" s="5" t="s">
        <v>9</v>
      </c>
      <c r="D3" s="5" t="s">
        <v>41</v>
      </c>
      <c r="E3" s="5" t="s">
        <v>28</v>
      </c>
      <c r="F3" s="5" t="s">
        <v>29</v>
      </c>
      <c r="G3" s="5" t="s">
        <v>30</v>
      </c>
      <c r="H3" s="21" t="s">
        <v>40</v>
      </c>
      <c r="N3" s="3"/>
      <c r="O3" s="3"/>
      <c r="P3" s="3"/>
      <c r="Q3" s="3"/>
      <c r="R3" s="3"/>
      <c r="S3" s="3"/>
      <c r="T3" s="3"/>
    </row>
    <row r="4" spans="1:20" ht="6" customHeight="1" x14ac:dyDescent="0.25">
      <c r="A4" s="6"/>
      <c r="B4" s="7"/>
      <c r="C4" s="7"/>
      <c r="D4" s="7"/>
      <c r="E4" s="7"/>
      <c r="F4" s="7"/>
      <c r="G4" s="7"/>
      <c r="N4" s="3"/>
      <c r="O4" s="3"/>
      <c r="P4" s="3"/>
      <c r="Q4" s="3"/>
      <c r="R4" s="3"/>
      <c r="S4" s="3"/>
      <c r="T4" s="3"/>
    </row>
    <row r="5" spans="1:20" ht="12.75" customHeight="1" x14ac:dyDescent="0.25">
      <c r="A5" s="1">
        <v>2003</v>
      </c>
      <c r="B5" s="9">
        <v>28.685741503051638</v>
      </c>
      <c r="C5" s="9">
        <v>29.030478434460861</v>
      </c>
      <c r="D5" s="9">
        <v>28.547190088713837</v>
      </c>
      <c r="E5" s="9"/>
      <c r="F5" s="13"/>
      <c r="G5" s="13"/>
      <c r="H5" s="9"/>
      <c r="J5" s="14"/>
      <c r="N5" s="3"/>
      <c r="O5" s="3"/>
      <c r="P5" s="3"/>
      <c r="Q5" s="3"/>
      <c r="R5" s="3"/>
      <c r="S5" s="3"/>
      <c r="T5" s="3"/>
    </row>
    <row r="6" spans="1:20" ht="12.75" customHeight="1" x14ac:dyDescent="0.25">
      <c r="A6" s="1">
        <v>2004</v>
      </c>
      <c r="B6" s="9">
        <v>29.414627309649035</v>
      </c>
      <c r="C6" s="9">
        <v>29.843629483473972</v>
      </c>
      <c r="D6" s="9">
        <v>29.242209293121295</v>
      </c>
      <c r="E6" s="9"/>
      <c r="F6" s="13"/>
      <c r="G6" s="13"/>
      <c r="H6" s="9"/>
      <c r="J6" s="14"/>
      <c r="N6" s="3"/>
      <c r="O6" s="3"/>
      <c r="P6" s="3"/>
      <c r="Q6" s="3"/>
      <c r="R6" s="3"/>
      <c r="S6" s="3"/>
      <c r="T6" s="3"/>
    </row>
    <row r="7" spans="1:20" ht="12.75" customHeight="1" x14ac:dyDescent="0.25">
      <c r="A7" s="1">
        <v>2005</v>
      </c>
      <c r="B7" s="9">
        <v>29.288592339539154</v>
      </c>
      <c r="C7" s="9">
        <v>29.79132087937867</v>
      </c>
      <c r="D7" s="9">
        <v>29.086543345432226</v>
      </c>
      <c r="E7" s="9"/>
      <c r="F7" s="13"/>
      <c r="G7" s="13"/>
      <c r="H7" s="9"/>
      <c r="J7" s="14"/>
      <c r="N7" s="3"/>
      <c r="O7" s="3"/>
      <c r="P7" s="3"/>
      <c r="Q7" s="3"/>
      <c r="R7" s="3"/>
      <c r="S7" s="3"/>
      <c r="T7" s="3"/>
    </row>
    <row r="8" spans="1:20" ht="12.75" customHeight="1" x14ac:dyDescent="0.25">
      <c r="A8" s="1">
        <v>2006</v>
      </c>
      <c r="B8" s="9">
        <v>32.686667752699798</v>
      </c>
      <c r="C8" s="9">
        <v>33.300648458656269</v>
      </c>
      <c r="D8" s="9">
        <v>32.439905983258235</v>
      </c>
      <c r="E8" s="9"/>
      <c r="F8" s="13"/>
      <c r="G8" s="13"/>
      <c r="H8" s="9"/>
      <c r="J8" s="14"/>
      <c r="N8" s="3"/>
      <c r="O8" s="3"/>
      <c r="P8" s="3"/>
      <c r="Q8" s="3"/>
      <c r="R8" s="3"/>
      <c r="S8" s="3"/>
      <c r="T8" s="3"/>
    </row>
    <row r="9" spans="1:20" ht="12.75" customHeight="1" x14ac:dyDescent="0.25">
      <c r="A9" s="1">
        <v>2007</v>
      </c>
      <c r="B9" s="9">
        <v>27.162777986048887</v>
      </c>
      <c r="C9" s="9">
        <v>27.144777070450804</v>
      </c>
      <c r="D9" s="9">
        <v>26.455041211174969</v>
      </c>
      <c r="E9" s="38">
        <v>23</v>
      </c>
      <c r="F9" s="9">
        <f>(E9/B9)*100</f>
        <v>84.674697160257551</v>
      </c>
      <c r="G9" s="9">
        <f>(E9/C9)*100</f>
        <v>84.730848738622669</v>
      </c>
      <c r="H9" s="9">
        <f>(E9/D9)*100</f>
        <v>86.939951506423995</v>
      </c>
      <c r="J9" s="14"/>
      <c r="N9" s="3"/>
      <c r="O9" s="3"/>
      <c r="P9" s="3"/>
      <c r="Q9" s="3"/>
      <c r="R9" s="3"/>
      <c r="S9" s="3"/>
      <c r="T9" s="3"/>
    </row>
    <row r="10" spans="1:20" ht="12.75" customHeight="1" x14ac:dyDescent="0.25">
      <c r="A10" s="1">
        <v>2008</v>
      </c>
      <c r="B10" s="9">
        <v>24.994686368586635</v>
      </c>
      <c r="C10" s="9">
        <v>24.290126235502303</v>
      </c>
      <c r="D10" s="9">
        <v>23.65164291731196</v>
      </c>
      <c r="E10" s="38">
        <v>22</v>
      </c>
      <c r="F10" s="9">
        <f t="shared" ref="F10:F25" si="0">(E10/B10)*100</f>
        <v>88.018707958862962</v>
      </c>
      <c r="G10" s="9">
        <f t="shared" ref="G10:G25" si="1">(E10/C10)*100</f>
        <v>90.571781252601852</v>
      </c>
      <c r="H10" s="9">
        <f t="shared" ref="H10:H25" si="2">(E10/D10)*100</f>
        <v>93.016794126791808</v>
      </c>
      <c r="J10" s="14"/>
      <c r="N10" s="3"/>
      <c r="O10" s="3"/>
      <c r="P10" s="3"/>
      <c r="Q10" s="3"/>
      <c r="R10" s="3"/>
      <c r="S10" s="3"/>
      <c r="T10" s="3"/>
    </row>
    <row r="11" spans="1:20" ht="12.75" customHeight="1" x14ac:dyDescent="0.25">
      <c r="A11" s="1">
        <v>2009</v>
      </c>
      <c r="B11" s="9">
        <v>26.561485422604257</v>
      </c>
      <c r="C11" s="9">
        <v>26.137907378054052</v>
      </c>
      <c r="D11" s="9">
        <v>25.427952027175866</v>
      </c>
      <c r="E11" s="38">
        <v>22</v>
      </c>
      <c r="F11" s="9">
        <f t="shared" si="0"/>
        <v>82.826693048114095</v>
      </c>
      <c r="G11" s="9">
        <f t="shared" si="1"/>
        <v>84.168941613404257</v>
      </c>
      <c r="H11" s="9">
        <f t="shared" si="2"/>
        <v>86.518961403135108</v>
      </c>
      <c r="J11" s="14"/>
      <c r="N11" s="3"/>
      <c r="O11" s="3"/>
      <c r="P11" s="3"/>
      <c r="Q11" s="3"/>
      <c r="R11" s="3"/>
      <c r="S11" s="3"/>
      <c r="T11" s="3"/>
    </row>
    <row r="12" spans="1:20" ht="12.75" customHeight="1" x14ac:dyDescent="0.25">
      <c r="A12" s="1">
        <v>2010</v>
      </c>
      <c r="B12" s="9">
        <v>27.34054168609341</v>
      </c>
      <c r="C12" s="9">
        <v>26.704707155111475</v>
      </c>
      <c r="D12" s="9">
        <v>25.885762802354723</v>
      </c>
      <c r="E12" s="38">
        <v>22</v>
      </c>
      <c r="F12" s="9">
        <f t="shared" si="0"/>
        <v>80.46658421252188</v>
      </c>
      <c r="G12" s="9">
        <f t="shared" si="1"/>
        <v>82.382479883472683</v>
      </c>
      <c r="H12" s="9">
        <f t="shared" si="2"/>
        <v>84.988803181024082</v>
      </c>
      <c r="J12" s="14"/>
      <c r="N12" s="3"/>
      <c r="O12" s="3"/>
      <c r="P12" s="3"/>
      <c r="Q12" s="3"/>
      <c r="R12" s="3"/>
      <c r="S12" s="3"/>
      <c r="T12" s="3"/>
    </row>
    <row r="13" spans="1:20" ht="12.75" customHeight="1" x14ac:dyDescent="0.25">
      <c r="A13" s="1">
        <v>2011</v>
      </c>
      <c r="B13" s="9">
        <v>28.950667300847297</v>
      </c>
      <c r="C13" s="9">
        <v>28.884732659420674</v>
      </c>
      <c r="D13" s="9">
        <v>27.897700080544467</v>
      </c>
      <c r="E13" s="38">
        <v>21</v>
      </c>
      <c r="F13" s="9">
        <f t="shared" si="0"/>
        <v>72.537188113053944</v>
      </c>
      <c r="G13" s="9">
        <f t="shared" si="1"/>
        <v>72.702767401764092</v>
      </c>
      <c r="H13" s="9">
        <f t="shared" si="2"/>
        <v>75.275022454790658</v>
      </c>
      <c r="J13" s="14"/>
      <c r="N13" s="3"/>
      <c r="O13" s="3"/>
      <c r="P13" s="3"/>
      <c r="Q13" s="3"/>
      <c r="R13" s="3"/>
      <c r="S13" s="3"/>
      <c r="T13" s="3"/>
    </row>
    <row r="14" spans="1:20" ht="12.75" customHeight="1" x14ac:dyDescent="0.25">
      <c r="A14" s="1">
        <v>2012</v>
      </c>
      <c r="B14" s="9">
        <v>31.229199879145753</v>
      </c>
      <c r="C14" s="9">
        <v>31.249258302814258</v>
      </c>
      <c r="D14" s="9">
        <v>30.085595446014217</v>
      </c>
      <c r="E14" s="38">
        <v>21</v>
      </c>
      <c r="F14" s="9">
        <f t="shared" si="0"/>
        <v>67.244758371229963</v>
      </c>
      <c r="G14" s="9">
        <f t="shared" si="1"/>
        <v>67.201594983484043</v>
      </c>
      <c r="H14" s="9">
        <f t="shared" si="2"/>
        <v>69.800845516528113</v>
      </c>
      <c r="J14" s="14"/>
      <c r="N14" s="3"/>
      <c r="O14" s="3"/>
      <c r="P14" s="3"/>
      <c r="Q14" s="3"/>
      <c r="R14" s="3"/>
      <c r="S14" s="3"/>
      <c r="T14" s="3"/>
    </row>
    <row r="15" spans="1:20" ht="12.75" customHeight="1" x14ac:dyDescent="0.25">
      <c r="A15" s="1">
        <v>2013</v>
      </c>
      <c r="B15" s="9">
        <v>29.69899845296942</v>
      </c>
      <c r="C15" s="9">
        <v>29.839587098169062</v>
      </c>
      <c r="D15" s="9">
        <v>28.689199968898699</v>
      </c>
      <c r="E15" s="38">
        <v>24</v>
      </c>
      <c r="F15" s="9">
        <f t="shared" si="0"/>
        <v>80.810805919956493</v>
      </c>
      <c r="G15" s="9">
        <f t="shared" si="1"/>
        <v>80.430067349935371</v>
      </c>
      <c r="H15" s="9">
        <f t="shared" si="2"/>
        <v>83.655173466035464</v>
      </c>
      <c r="J15" s="14"/>
      <c r="N15" s="3"/>
      <c r="O15" s="3"/>
      <c r="P15" s="3"/>
      <c r="Q15" s="3"/>
      <c r="R15" s="3"/>
      <c r="S15" s="3"/>
      <c r="T15" s="3"/>
    </row>
    <row r="16" spans="1:20" ht="12.75" customHeight="1" x14ac:dyDescent="0.25">
      <c r="A16" s="1">
        <v>2014</v>
      </c>
      <c r="B16" s="9">
        <v>31.4860628412982</v>
      </c>
      <c r="C16" s="9">
        <v>31.697361998762624</v>
      </c>
      <c r="D16" s="9">
        <v>30.41980737039345</v>
      </c>
      <c r="E16" s="38">
        <v>23</v>
      </c>
      <c r="F16" s="9">
        <f t="shared" si="0"/>
        <v>73.048193151137369</v>
      </c>
      <c r="G16" s="9">
        <f t="shared" si="1"/>
        <v>72.561243427443117</v>
      </c>
      <c r="H16" s="9">
        <f t="shared" si="2"/>
        <v>75.608631310351782</v>
      </c>
      <c r="J16" s="14"/>
      <c r="N16" s="3"/>
      <c r="O16" s="3"/>
      <c r="P16" s="3"/>
      <c r="Q16" s="3"/>
      <c r="R16" s="3"/>
      <c r="S16" s="3"/>
      <c r="T16" s="3"/>
    </row>
    <row r="17" spans="1:47" ht="12.75" customHeight="1" x14ac:dyDescent="0.25">
      <c r="A17" s="1">
        <v>2015</v>
      </c>
      <c r="B17" s="9">
        <v>32.58854966365184</v>
      </c>
      <c r="C17" s="9">
        <v>32.906013188425995</v>
      </c>
      <c r="D17" s="9">
        <v>31.507664323218787</v>
      </c>
      <c r="E17" s="38">
        <v>24</v>
      </c>
      <c r="F17" s="9">
        <f t="shared" si="0"/>
        <v>73.645498948880146</v>
      </c>
      <c r="G17" s="9">
        <f t="shared" si="1"/>
        <v>72.934997815054359</v>
      </c>
      <c r="H17" s="9">
        <f t="shared" si="2"/>
        <v>76.171942654326813</v>
      </c>
      <c r="J17" s="14"/>
      <c r="N17" s="3"/>
      <c r="O17" s="3"/>
      <c r="P17" s="3"/>
      <c r="Q17" s="3"/>
      <c r="R17" s="3"/>
      <c r="S17" s="3"/>
      <c r="T17" s="3"/>
    </row>
    <row r="18" spans="1:47" ht="12.75" customHeight="1" x14ac:dyDescent="0.25">
      <c r="A18" s="1">
        <v>2016</v>
      </c>
      <c r="B18" s="9">
        <v>35.516257000429754</v>
      </c>
      <c r="C18" s="9">
        <v>35.956065396244</v>
      </c>
      <c r="D18" s="9">
        <v>34.302086388016775</v>
      </c>
      <c r="E18" s="38">
        <v>27</v>
      </c>
      <c r="F18" s="9">
        <f t="shared" si="0"/>
        <v>76.021524451952502</v>
      </c>
      <c r="G18" s="9">
        <f t="shared" si="1"/>
        <v>75.091642265230846</v>
      </c>
      <c r="H18" s="9">
        <f t="shared" si="2"/>
        <v>78.712413275923311</v>
      </c>
      <c r="J18" s="14"/>
      <c r="N18" s="3"/>
      <c r="O18" s="3"/>
      <c r="P18" s="3"/>
      <c r="Q18" s="3"/>
      <c r="R18" s="3"/>
      <c r="S18" s="3"/>
      <c r="T18" s="3"/>
    </row>
    <row r="19" spans="1:47" ht="12.75" customHeight="1" x14ac:dyDescent="0.25">
      <c r="A19" s="1">
        <v>2017</v>
      </c>
      <c r="B19" s="9">
        <v>35.401878203133791</v>
      </c>
      <c r="C19" s="9">
        <v>35.827019841278954</v>
      </c>
      <c r="D19" s="9">
        <v>34.071495869056278</v>
      </c>
      <c r="E19" s="38">
        <v>27</v>
      </c>
      <c r="F19" s="9">
        <f t="shared" si="0"/>
        <v>76.267139966630211</v>
      </c>
      <c r="G19" s="9">
        <f t="shared" si="1"/>
        <v>75.362115296263937</v>
      </c>
      <c r="H19" s="9">
        <f t="shared" si="2"/>
        <v>79.245126494494158</v>
      </c>
      <c r="J19" s="14"/>
      <c r="N19" s="3"/>
      <c r="O19" s="3"/>
      <c r="P19" s="3"/>
      <c r="Q19" s="3"/>
      <c r="R19" s="3"/>
      <c r="S19" s="3"/>
      <c r="T19" s="3"/>
    </row>
    <row r="20" spans="1:47" ht="12.75" customHeight="1" x14ac:dyDescent="0.25">
      <c r="A20" s="1">
        <v>2018</v>
      </c>
      <c r="B20" s="9">
        <v>37.876290661889307</v>
      </c>
      <c r="C20" s="9">
        <v>38.610377028939155</v>
      </c>
      <c r="D20" s="9">
        <v>36.602637423434317</v>
      </c>
      <c r="E20" s="38">
        <v>26</v>
      </c>
      <c r="F20" s="9">
        <f t="shared" si="0"/>
        <v>68.64452549510321</v>
      </c>
      <c r="G20" s="9">
        <f t="shared" si="1"/>
        <v>67.33940976673847</v>
      </c>
      <c r="H20" s="9">
        <f t="shared" si="2"/>
        <v>71.033132665335941</v>
      </c>
      <c r="J20" s="14"/>
      <c r="N20" s="3"/>
      <c r="O20" s="3"/>
      <c r="P20" s="3"/>
      <c r="Q20" s="3"/>
      <c r="R20" s="3"/>
      <c r="S20" s="3"/>
      <c r="T20" s="3"/>
    </row>
    <row r="21" spans="1:47" ht="12.75" customHeight="1" x14ac:dyDescent="0.25">
      <c r="A21" s="1" t="s">
        <v>16</v>
      </c>
      <c r="B21" s="9">
        <v>42.611203063882002</v>
      </c>
      <c r="C21" s="9">
        <v>44.91425928977457</v>
      </c>
      <c r="D21" s="9">
        <v>42.171203063882004</v>
      </c>
      <c r="E21" s="19">
        <v>31</v>
      </c>
      <c r="F21" s="9">
        <f t="shared" si="0"/>
        <v>72.750820842878611</v>
      </c>
      <c r="G21" s="9">
        <f t="shared" si="1"/>
        <v>69.020396841004199</v>
      </c>
      <c r="H21" s="9">
        <f t="shared" si="2"/>
        <v>73.509878181659687</v>
      </c>
      <c r="J21" s="14"/>
      <c r="N21" s="3"/>
      <c r="O21" s="3"/>
      <c r="P21" s="3"/>
      <c r="Q21" s="3"/>
      <c r="R21" s="3"/>
      <c r="S21" s="3"/>
      <c r="T21" s="3"/>
    </row>
    <row r="22" spans="1:47" ht="12.75" customHeight="1" x14ac:dyDescent="0.25">
      <c r="A22" s="1" t="s">
        <v>15</v>
      </c>
      <c r="B22" s="9">
        <v>42.783262553791538</v>
      </c>
      <c r="C22" s="9">
        <v>44.91425928977457</v>
      </c>
      <c r="D22" s="9">
        <v>42.533803547416518</v>
      </c>
      <c r="E22" s="38">
        <v>32</v>
      </c>
      <c r="F22" s="9">
        <f t="shared" si="0"/>
        <v>74.795604846092075</v>
      </c>
      <c r="G22" s="9">
        <f t="shared" si="1"/>
        <v>71.246861255230129</v>
      </c>
      <c r="H22" s="9">
        <f t="shared" si="2"/>
        <v>75.234277988627383</v>
      </c>
      <c r="J22" s="14"/>
      <c r="N22" s="3"/>
      <c r="O22" s="3"/>
      <c r="P22" s="3"/>
      <c r="Q22" s="3"/>
      <c r="R22" s="3"/>
      <c r="S22" s="3"/>
      <c r="T22" s="3"/>
    </row>
    <row r="23" spans="1:47" ht="12.75" customHeight="1" x14ac:dyDescent="0.25">
      <c r="A23" s="1">
        <v>2020</v>
      </c>
      <c r="B23" s="9">
        <v>44.028432395689777</v>
      </c>
      <c r="C23" s="9">
        <v>44.391631169098176</v>
      </c>
      <c r="D23" s="9">
        <v>43.858931595068995</v>
      </c>
      <c r="E23" s="38">
        <v>37</v>
      </c>
      <c r="F23" s="9">
        <f t="shared" si="0"/>
        <v>84.036605408695337</v>
      </c>
      <c r="G23" s="9">
        <f t="shared" si="1"/>
        <v>83.349043559715767</v>
      </c>
      <c r="H23" s="9">
        <f t="shared" si="2"/>
        <v>84.361380121169802</v>
      </c>
      <c r="J23" s="14"/>
      <c r="N23" s="3"/>
      <c r="O23" s="3"/>
      <c r="P23" s="3"/>
      <c r="Q23" s="3"/>
      <c r="R23" s="3"/>
      <c r="S23" s="3"/>
      <c r="T23" s="3"/>
    </row>
    <row r="24" spans="1:47" ht="12.75" customHeight="1" x14ac:dyDescent="0.25">
      <c r="A24" s="1">
        <v>2021</v>
      </c>
      <c r="B24" s="9">
        <v>46.566494238028568</v>
      </c>
      <c r="C24" s="9">
        <v>46.872712208953914</v>
      </c>
      <c r="D24" s="9">
        <v>46.216494238028567</v>
      </c>
      <c r="E24" s="38">
        <v>40</v>
      </c>
      <c r="F24" s="9">
        <f t="shared" si="0"/>
        <v>85.89867168341388</v>
      </c>
      <c r="G24" s="9">
        <f t="shared" si="1"/>
        <v>85.337498333111085</v>
      </c>
      <c r="H24" s="9">
        <f t="shared" si="2"/>
        <v>86.549186950416896</v>
      </c>
      <c r="J24" s="14"/>
      <c r="N24" s="3"/>
      <c r="O24" s="3"/>
      <c r="P24" s="3"/>
      <c r="Q24" s="3"/>
      <c r="R24" s="3"/>
      <c r="S24" s="3"/>
      <c r="T24" s="3"/>
    </row>
    <row r="25" spans="1:47" ht="12.75" customHeight="1" x14ac:dyDescent="0.25">
      <c r="A25" s="1">
        <v>2022</v>
      </c>
      <c r="B25" s="9">
        <v>47.26847114791655</v>
      </c>
      <c r="C25" s="9">
        <v>48.22455513269351</v>
      </c>
      <c r="D25" s="9">
        <v>46.488471147916549</v>
      </c>
      <c r="E25" s="38">
        <v>42</v>
      </c>
      <c r="F25" s="9">
        <f t="shared" si="0"/>
        <v>88.854153688554888</v>
      </c>
      <c r="G25" s="9">
        <f t="shared" si="1"/>
        <v>87.092560801097747</v>
      </c>
      <c r="H25" s="17">
        <f t="shared" si="2"/>
        <v>90.344980084126277</v>
      </c>
      <c r="J25" s="14"/>
      <c r="N25" s="3"/>
      <c r="O25" s="3"/>
      <c r="P25" s="3"/>
      <c r="Q25" s="3"/>
      <c r="R25" s="3"/>
      <c r="S25" s="3"/>
      <c r="T25" s="3"/>
    </row>
    <row r="26" spans="1:47" ht="6" customHeight="1" x14ac:dyDescent="0.25">
      <c r="A26" s="6"/>
      <c r="B26" s="6"/>
      <c r="C26" s="6"/>
      <c r="D26" s="6"/>
      <c r="E26" s="6"/>
      <c r="F26" s="6"/>
      <c r="G26" s="6"/>
      <c r="N26" s="3"/>
      <c r="P26" s="3"/>
      <c r="U26" s="2"/>
      <c r="V26" s="2"/>
      <c r="W26" s="2"/>
      <c r="X26" s="2"/>
      <c r="AE26" s="2"/>
      <c r="AM26" s="2"/>
      <c r="AU26" s="2"/>
    </row>
    <row r="27" spans="1:47" ht="12.75" customHeight="1" x14ac:dyDescent="0.3">
      <c r="A27" s="52" t="s">
        <v>26</v>
      </c>
      <c r="B27" s="51"/>
      <c r="C27" s="51"/>
      <c r="D27" s="51"/>
      <c r="E27" s="51"/>
      <c r="F27" s="51"/>
      <c r="G27" s="51"/>
      <c r="H27" s="9"/>
      <c r="J27" s="14"/>
      <c r="N27" s="3"/>
      <c r="O27" s="3"/>
      <c r="P27" s="3"/>
      <c r="Q27" s="3"/>
      <c r="R27" s="3"/>
      <c r="S27" s="3"/>
      <c r="T27" s="3"/>
    </row>
    <row r="28" spans="1:47" x14ac:dyDescent="0.25">
      <c r="A28" s="1"/>
      <c r="B28" s="25"/>
      <c r="F28" s="9"/>
      <c r="G28" s="9"/>
      <c r="H28" s="9"/>
      <c r="I28" s="9"/>
      <c r="J28" s="9"/>
      <c r="K28" s="9"/>
      <c r="L28" s="9"/>
      <c r="M28" s="9"/>
      <c r="O28" s="3"/>
      <c r="P28" s="3"/>
    </row>
    <row r="29" spans="1:47" x14ac:dyDescent="0.25">
      <c r="A29" s="1"/>
      <c r="B29" s="25"/>
      <c r="F29" s="9"/>
    </row>
    <row r="30" spans="1:47" x14ac:dyDescent="0.25">
      <c r="A30" s="1"/>
      <c r="B30" s="25"/>
      <c r="F30" s="3"/>
      <c r="G30" s="3"/>
    </row>
    <row r="31" spans="1:47" s="2" customFormat="1" x14ac:dyDescent="0.25">
      <c r="A31" s="1"/>
      <c r="B31" s="3"/>
      <c r="C31" s="3"/>
      <c r="D31" s="3"/>
      <c r="E31" s="3"/>
      <c r="F31" s="9"/>
      <c r="I31" s="3"/>
      <c r="J31" s="3"/>
    </row>
    <row r="32" spans="1:47" s="2" customFormat="1" x14ac:dyDescent="0.25">
      <c r="A32" s="3"/>
      <c r="B32" s="3"/>
      <c r="C32" s="3"/>
      <c r="D32" s="3"/>
      <c r="E32" s="3"/>
      <c r="F32" s="9"/>
      <c r="I32" s="3"/>
      <c r="J32" s="3"/>
    </row>
    <row r="33" spans="1:13" s="2" customFormat="1" x14ac:dyDescent="0.25">
      <c r="A33" s="3"/>
      <c r="B33" s="3"/>
      <c r="C33" s="3"/>
      <c r="D33" s="3"/>
      <c r="E33" s="3"/>
      <c r="F33" s="9"/>
      <c r="I33" s="3"/>
      <c r="J33" s="3"/>
    </row>
    <row r="34" spans="1:13" s="2" customFormat="1" x14ac:dyDescent="0.25">
      <c r="A34" s="1"/>
      <c r="B34" s="3"/>
      <c r="C34" s="3"/>
      <c r="D34" s="3"/>
      <c r="E34" s="3"/>
      <c r="F34" s="8"/>
      <c r="I34" s="3"/>
      <c r="J34" s="3"/>
    </row>
    <row r="35" spans="1:13" s="2" customFormat="1" x14ac:dyDescent="0.25">
      <c r="A35" s="1"/>
      <c r="B35" s="3"/>
      <c r="C35" s="3"/>
      <c r="D35" s="3"/>
      <c r="E35" s="3"/>
      <c r="F35" s="8"/>
      <c r="I35" s="3"/>
      <c r="J35" s="3"/>
      <c r="K35" s="3"/>
      <c r="L35" s="3"/>
      <c r="M35" s="3"/>
    </row>
    <row r="36" spans="1:13" s="2" customFormat="1" x14ac:dyDescent="0.25">
      <c r="A36" s="1"/>
      <c r="B36" s="3"/>
      <c r="C36" s="3"/>
      <c r="D36" s="3"/>
      <c r="E36" s="3"/>
      <c r="F36" s="8"/>
      <c r="I36" s="3"/>
      <c r="J36" s="3"/>
      <c r="K36" s="3"/>
      <c r="L36" s="3"/>
      <c r="M36" s="3"/>
    </row>
    <row r="37" spans="1:13" s="2" customFormat="1" x14ac:dyDescent="0.25">
      <c r="A37" s="1"/>
      <c r="B37" s="3"/>
      <c r="C37" s="3"/>
      <c r="D37" s="3"/>
      <c r="E37" s="3"/>
      <c r="F37" s="8"/>
      <c r="G37" s="8"/>
      <c r="I37" s="3"/>
      <c r="J37" s="3"/>
      <c r="K37" s="3"/>
      <c r="L37" s="3"/>
      <c r="M37" s="3"/>
    </row>
    <row r="38" spans="1:13" s="2" customFormat="1" x14ac:dyDescent="0.25">
      <c r="A38" s="1"/>
      <c r="B38" s="3"/>
      <c r="C38" s="3"/>
      <c r="D38" s="3"/>
      <c r="E38" s="3"/>
      <c r="F38" s="8"/>
      <c r="G38" s="8"/>
      <c r="I38" s="3"/>
      <c r="J38" s="3"/>
      <c r="K38" s="3"/>
      <c r="L38" s="3"/>
      <c r="M38" s="3"/>
    </row>
    <row r="39" spans="1:13" s="2" customFormat="1" x14ac:dyDescent="0.25">
      <c r="A39" s="1"/>
      <c r="B39" s="3"/>
      <c r="C39" s="3"/>
      <c r="D39" s="3"/>
      <c r="E39" s="3"/>
      <c r="F39" s="8"/>
      <c r="G39" s="8"/>
      <c r="I39" s="3"/>
      <c r="J39" s="3"/>
      <c r="K39" s="3"/>
      <c r="L39" s="3"/>
      <c r="M39" s="3"/>
    </row>
    <row r="40" spans="1:13" s="2" customFormat="1" x14ac:dyDescent="0.25">
      <c r="A40" s="1"/>
      <c r="B40" s="3"/>
      <c r="C40" s="3"/>
      <c r="D40" s="3"/>
      <c r="E40" s="3"/>
      <c r="F40" s="8"/>
      <c r="G40" s="8"/>
      <c r="I40" s="3"/>
      <c r="J40" s="3"/>
      <c r="K40" s="3"/>
      <c r="L40" s="3"/>
      <c r="M40" s="3"/>
    </row>
    <row r="41" spans="1:13" s="2" customFormat="1" x14ac:dyDescent="0.25">
      <c r="A41" s="1"/>
      <c r="B41" s="3"/>
      <c r="C41" s="3"/>
      <c r="D41" s="3"/>
      <c r="E41" s="3"/>
      <c r="F41" s="8"/>
      <c r="G41" s="8"/>
      <c r="I41" s="3"/>
      <c r="J41" s="3"/>
      <c r="K41" s="3"/>
      <c r="L41" s="3"/>
      <c r="M41" s="3"/>
    </row>
    <row r="42" spans="1:13" s="2" customFormat="1" x14ac:dyDescent="0.25">
      <c r="A42" s="1"/>
      <c r="B42" s="3"/>
      <c r="C42" s="3"/>
      <c r="D42" s="3"/>
      <c r="E42" s="3"/>
      <c r="F42" s="8"/>
      <c r="G42" s="8"/>
      <c r="I42" s="3"/>
      <c r="J42" s="3"/>
      <c r="K42" s="3"/>
      <c r="L42" s="3"/>
      <c r="M42" s="3"/>
    </row>
    <row r="43" spans="1:13" s="2" customFormat="1" x14ac:dyDescent="0.25">
      <c r="A43" s="1"/>
      <c r="B43" s="3"/>
      <c r="C43" s="3"/>
      <c r="D43" s="3"/>
      <c r="E43" s="3"/>
      <c r="F43" s="8"/>
      <c r="G43" s="8"/>
      <c r="I43" s="3"/>
      <c r="J43" s="3"/>
      <c r="K43" s="3"/>
      <c r="L43" s="3"/>
      <c r="M43" s="3"/>
    </row>
    <row r="44" spans="1:13" s="2" customFormat="1" x14ac:dyDescent="0.25">
      <c r="A44" s="1"/>
      <c r="B44" s="3"/>
      <c r="C44" s="3"/>
      <c r="D44" s="3"/>
      <c r="E44" s="3"/>
      <c r="F44" s="8"/>
      <c r="G44" s="8"/>
      <c r="I44" s="3"/>
      <c r="J44" s="3"/>
      <c r="K44" s="3"/>
      <c r="L44" s="3"/>
      <c r="M44" s="3"/>
    </row>
    <row r="45" spans="1:13" s="2" customFormat="1" x14ac:dyDescent="0.25">
      <c r="A45" s="1"/>
      <c r="B45" s="3"/>
      <c r="C45" s="3"/>
      <c r="D45" s="3"/>
      <c r="E45" s="3"/>
      <c r="F45" s="8"/>
      <c r="G45" s="8"/>
      <c r="I45" s="3"/>
      <c r="J45" s="3"/>
      <c r="K45" s="3"/>
      <c r="L45" s="3"/>
      <c r="M45" s="3"/>
    </row>
  </sheetData>
  <mergeCells count="3">
    <mergeCell ref="A2:G2"/>
    <mergeCell ref="A27:G27"/>
    <mergeCell ref="C1:D1"/>
  </mergeCells>
  <hyperlinks>
    <hyperlink ref="C1:D1" location="Förteckning!A1" display="Tillbaka till innehållsförteckningen" xr:uid="{7970096C-3890-420A-AD35-C4B59F1F5780}"/>
  </hyperlink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8</vt:i4>
      </vt:variant>
      <vt:variant>
        <vt:lpstr>Namngivna områden</vt:lpstr>
      </vt:variant>
      <vt:variant>
        <vt:i4>1</vt:i4>
      </vt:variant>
    </vt:vector>
  </HeadingPairs>
  <TitlesOfParts>
    <vt:vector size="9" baseType="lpstr">
      <vt:lpstr>Försättsblad</vt:lpstr>
      <vt:lpstr>Förteckning</vt:lpstr>
      <vt:lpstr>1</vt:lpstr>
      <vt:lpstr>2</vt:lpstr>
      <vt:lpstr>3</vt:lpstr>
      <vt:lpstr>4</vt:lpstr>
      <vt:lpstr>5</vt:lpstr>
      <vt:lpstr>6</vt:lpstr>
      <vt:lpstr>Försättsblad!Utskriftsområde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Den totala konsumtionen av cigaretter och snus i Sverige 2003–2022 | CAN Rapport 224 | Tabellbilaga</dc:title>
  <dc:creator/>
  <cp:lastModifiedBy/>
  <dcterms:created xsi:type="dcterms:W3CDTF">2006-09-16T00:00:00Z</dcterms:created>
  <dcterms:modified xsi:type="dcterms:W3CDTF">2023-12-20T15:21:24Z</dcterms:modified>
</cp:coreProperties>
</file>