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showInkAnnotation="0" defaultThemeVersion="124226"/>
  <mc:AlternateContent xmlns:mc="http://schemas.openxmlformats.org/markup-compatibility/2006">
    <mc:Choice Requires="x15">
      <x15ac:absPath xmlns:x15ac="http://schemas.microsoft.com/office/spreadsheetml/2010/11/ac" url="I:\Material\Publikationer\CANs rapportserie\219 - Narkotikaprisutvecklingen\"/>
    </mc:Choice>
  </mc:AlternateContent>
  <xr:revisionPtr revIDLastSave="0" documentId="13_ncr:1_{AF390862-0B99-4253-BC37-1468B5AC3018}" xr6:coauthVersionLast="47" xr6:coauthVersionMax="47" xr10:uidLastSave="{00000000-0000-0000-0000-000000000000}"/>
  <bookViews>
    <workbookView xWindow="-108" yWindow="-108" windowWidth="30936" windowHeight="16896" xr2:uid="{00000000-000D-0000-FFFF-FFFF00000000}"/>
  </bookViews>
  <sheets>
    <sheet name="Försättsblad" sheetId="28" r:id="rId1"/>
    <sheet name="Förklaringar" sheetId="29" r:id="rId2"/>
    <sheet name="Innehåll" sheetId="27" r:id="rId3"/>
    <sheet name="1" sheetId="17" r:id="rId4"/>
    <sheet name="2" sheetId="18" r:id="rId5"/>
    <sheet name="3" sheetId="19" r:id="rId6"/>
    <sheet name="4" sheetId="20" r:id="rId7"/>
    <sheet name="5" sheetId="21" r:id="rId8"/>
    <sheet name="6" sheetId="22" r:id="rId9"/>
    <sheet name="7" sheetId="23" r:id="rId10"/>
    <sheet name="8" sheetId="24" r:id="rId11"/>
    <sheet name="9" sheetId="42" r:id="rId12"/>
    <sheet name="10" sheetId="43" r:id="rId13"/>
    <sheet name="11" sheetId="33" r:id="rId14"/>
    <sheet name="12" sheetId="32" r:id="rId15"/>
    <sheet name="13" sheetId="36" r:id="rId16"/>
    <sheet name="14" sheetId="52" r:id="rId17"/>
    <sheet name="15" sheetId="39" r:id="rId18"/>
    <sheet name="16" sheetId="40" r:id="rId19"/>
    <sheet name="17" sheetId="38" r:id="rId20"/>
    <sheet name="18" sheetId="41" r:id="rId21"/>
    <sheet name="19" sheetId="34" r:id="rId22"/>
    <sheet name="20" sheetId="55" r:id="rId23"/>
    <sheet name="21" sheetId="53" r:id="rId24"/>
    <sheet name="22" sheetId="45" r:id="rId25"/>
  </sheets>
  <definedNames>
    <definedName name="_Toc259450346" localSheetId="3">'1'!$A$2</definedName>
    <definedName name="_Toc259450346" localSheetId="4">'2'!$A$2</definedName>
    <definedName name="_Toc259450346" localSheetId="5">'3'!$A$2</definedName>
    <definedName name="_Toc259450346" localSheetId="6">'4'!$A$2</definedName>
    <definedName name="_Toc259450346" localSheetId="7">'5'!$A$2</definedName>
    <definedName name="_Toc259450346" localSheetId="8">'6'!$A$2</definedName>
    <definedName name="_Toc259450346" localSheetId="9">'7'!$A$2</definedName>
    <definedName name="_Toc259450346" localSheetId="10">'8'!$A$2</definedName>
    <definedName name="_xlnm.Print_Area" localSheetId="3">'1'!$A$1:$J$42</definedName>
    <definedName name="_xlnm.Print_Area" localSheetId="12">'10'!$A$1:$J$14</definedName>
    <definedName name="_xlnm.Print_Area" localSheetId="13">'11'!$A$1:$F$41</definedName>
    <definedName name="_xlnm.Print_Area" localSheetId="14">'12'!$A$1:$H$29</definedName>
    <definedName name="_xlnm.Print_Area" localSheetId="15">'13'!$A$1:$J$20</definedName>
    <definedName name="_xlnm.Print_Area" localSheetId="16">'14'!$A$1:$J$20</definedName>
    <definedName name="_xlnm.Print_Area" localSheetId="17">'15'!$A$1:$J$20</definedName>
    <definedName name="_xlnm.Print_Area" localSheetId="18">'16'!$A$1:$J$20</definedName>
    <definedName name="_xlnm.Print_Area" localSheetId="19">'17'!$A$1:$J$20</definedName>
    <definedName name="_xlnm.Print_Area" localSheetId="20">'18'!$A$1:$J$20</definedName>
    <definedName name="_xlnm.Print_Area" localSheetId="21">'19'!$A$1:$J$15</definedName>
    <definedName name="_xlnm.Print_Area" localSheetId="4">'2'!$A$1:$J$42</definedName>
    <definedName name="_xlnm.Print_Area" localSheetId="22">'20'!$A$1:$R$18</definedName>
    <definedName name="_xlnm.Print_Area" localSheetId="23">'21'!$A$1:$H$16</definedName>
    <definedName name="_xlnm.Print_Area" localSheetId="24">'22'!$A$1:$J$33</definedName>
    <definedName name="_xlnm.Print_Area" localSheetId="5">'3'!$A$1:$J$42</definedName>
    <definedName name="_xlnm.Print_Area" localSheetId="6">'4'!$A$1:$J$42</definedName>
    <definedName name="_xlnm.Print_Area" localSheetId="7">'5'!$A$1:$J$44</definedName>
    <definedName name="_xlnm.Print_Area" localSheetId="8">'6'!$A$1:$J$44</definedName>
    <definedName name="_xlnm.Print_Area" localSheetId="9">'7'!$A$1:$J$30</definedName>
    <definedName name="_xlnm.Print_Area" localSheetId="10">'8'!$A$1:$J$30</definedName>
    <definedName name="_xlnm.Print_Area" localSheetId="11">'9'!$A$1:$J$14</definedName>
    <definedName name="_xlnm.Print_Area" localSheetId="1">Förklaringar!$A$1:$B$12</definedName>
    <definedName name="_xlnm.Print_Area" localSheetId="0">Försättsblad!$A$1:$A$23</definedName>
    <definedName name="_xlnm.Print_Area" localSheetId="2">Innehåll!$A$1:$B$21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27" l="1"/>
  <c r="B23" i="27"/>
  <c r="B22" i="27"/>
  <c r="B20" i="27"/>
  <c r="B19" i="27"/>
  <c r="B18" i="27"/>
  <c r="J12" i="34"/>
  <c r="E12" i="34"/>
  <c r="D12" i="34"/>
  <c r="C12" i="34"/>
  <c r="B12" i="34"/>
  <c r="I12" i="55" l="1"/>
  <c r="B25" i="27" l="1"/>
  <c r="B13" i="27"/>
  <c r="B12" i="27"/>
  <c r="H11" i="53" l="1"/>
  <c r="G11" i="53"/>
  <c r="F11" i="53"/>
  <c r="E11" i="53"/>
  <c r="D11" i="53"/>
  <c r="C11" i="53"/>
  <c r="B11" i="53"/>
  <c r="L12" i="55"/>
  <c r="K12" i="55"/>
  <c r="J12" i="55"/>
  <c r="H12" i="55"/>
  <c r="F12" i="55"/>
  <c r="E12" i="55"/>
  <c r="D12" i="55"/>
  <c r="C12" i="55"/>
  <c r="B12" i="55"/>
  <c r="R10" i="55"/>
  <c r="P10" i="55"/>
  <c r="H10" i="34"/>
  <c r="G10" i="34"/>
  <c r="G9" i="34"/>
  <c r="I10" i="34" l="1"/>
  <c r="Q12" i="55" l="1"/>
  <c r="H9" i="34" l="1"/>
  <c r="I9" i="34" s="1"/>
  <c r="O12" i="55" l="1"/>
  <c r="P6" i="55"/>
  <c r="R6" i="55"/>
  <c r="P7" i="55"/>
  <c r="R7" i="55"/>
  <c r="P8" i="55"/>
  <c r="R8" i="55"/>
  <c r="P9" i="55"/>
  <c r="R9" i="55"/>
  <c r="H8" i="34"/>
  <c r="G8" i="34"/>
  <c r="P12" i="55" l="1"/>
  <c r="N12" i="55"/>
  <c r="R12" i="55"/>
  <c r="I8" i="34"/>
  <c r="D25" i="45" l="1"/>
  <c r="D17" i="45"/>
  <c r="D9" i="45"/>
  <c r="H7" i="34"/>
  <c r="G7" i="34"/>
  <c r="I7" i="34" l="1"/>
  <c r="D15" i="38"/>
  <c r="D15" i="39"/>
  <c r="D15" i="40"/>
  <c r="D15" i="41"/>
  <c r="D15" i="52"/>
  <c r="D15" i="36"/>
  <c r="D6" i="52" l="1"/>
  <c r="D7" i="52"/>
  <c r="D8" i="52"/>
  <c r="D9" i="52"/>
  <c r="D10" i="52"/>
  <c r="D11" i="52"/>
  <c r="D12" i="52"/>
  <c r="D13" i="52"/>
  <c r="D14" i="52"/>
  <c r="D15" i="45" l="1"/>
  <c r="D23" i="45"/>
  <c r="D24" i="45"/>
  <c r="D16" i="45"/>
  <c r="D8" i="45"/>
  <c r="D7" i="45"/>
  <c r="H6" i="34" l="1"/>
  <c r="H12" i="34" s="1"/>
  <c r="G6" i="34"/>
  <c r="G12" i="34" s="1"/>
  <c r="I6" i="34" l="1"/>
  <c r="I12" i="34" s="1"/>
  <c r="D14" i="38" l="1"/>
  <c r="D14" i="39"/>
  <c r="D14" i="40"/>
  <c r="D14" i="41"/>
  <c r="D14" i="36"/>
  <c r="B11" i="27" l="1"/>
  <c r="D13" i="38" l="1"/>
  <c r="D13" i="39"/>
  <c r="D13" i="40"/>
  <c r="D13" i="41"/>
  <c r="D13" i="36"/>
  <c r="B5" i="27" l="1"/>
  <c r="B15" i="27" l="1"/>
  <c r="B21" i="27"/>
  <c r="B17" i="27"/>
  <c r="B16" i="27"/>
  <c r="D6" i="41"/>
  <c r="D7" i="41"/>
  <c r="D9" i="41"/>
  <c r="D10" i="41"/>
  <c r="D11" i="41"/>
  <c r="D12" i="41"/>
  <c r="D6" i="40"/>
  <c r="D7" i="40"/>
  <c r="D8" i="40"/>
  <c r="D9" i="40"/>
  <c r="D10" i="40"/>
  <c r="D11" i="40"/>
  <c r="D12" i="40"/>
  <c r="D6" i="39"/>
  <c r="D7" i="39"/>
  <c r="D8" i="39"/>
  <c r="D9" i="39"/>
  <c r="D10" i="39"/>
  <c r="D11" i="39"/>
  <c r="D12" i="39"/>
  <c r="D6" i="38"/>
  <c r="D7" i="38"/>
  <c r="D8" i="38"/>
  <c r="D9" i="38"/>
  <c r="D10" i="38"/>
  <c r="D11" i="38"/>
  <c r="D12" i="38"/>
  <c r="D7" i="36" l="1"/>
  <c r="D8" i="36"/>
  <c r="D9" i="36"/>
  <c r="D10" i="36"/>
  <c r="D11" i="36"/>
  <c r="D12" i="36"/>
  <c r="D6" i="36"/>
  <c r="B14" i="27" l="1"/>
  <c r="B10" i="27"/>
  <c r="B9" i="27"/>
  <c r="B8" i="27"/>
  <c r="B7" i="27"/>
  <c r="B6" i="27"/>
  <c r="B4" i="27"/>
</calcChain>
</file>

<file path=xl/sharedStrings.xml><?xml version="1.0" encoding="utf-8"?>
<sst xmlns="http://schemas.openxmlformats.org/spreadsheetml/2006/main" count="677" uniqueCount="94">
  <si>
    <t>Antal</t>
  </si>
  <si>
    <t>–</t>
  </si>
  <si>
    <t>Svar</t>
  </si>
  <si>
    <t>Ursprungligt pris</t>
  </si>
  <si>
    <t>(%)</t>
  </si>
  <si>
    <t>Prisintervall</t>
  </si>
  <si>
    <t>Medel</t>
  </si>
  <si>
    <t>Median</t>
  </si>
  <si>
    <t>Antal
enkäter</t>
  </si>
  <si>
    <t>KPI-justerat medianpris</t>
  </si>
  <si>
    <t>Beskrivning:</t>
  </si>
  <si>
    <t>Publicerat:</t>
  </si>
  <si>
    <t>Begrepp:</t>
  </si>
  <si>
    <t xml:space="preserve"> </t>
  </si>
  <si>
    <t>Kontakt:</t>
  </si>
  <si>
    <t>Tabellförteckning</t>
  </si>
  <si>
    <t>Nr:</t>
  </si>
  <si>
    <t>Hasch</t>
  </si>
  <si>
    <t>Marijuana</t>
  </si>
  <si>
    <t>Amfetamin</t>
  </si>
  <si>
    <t>Kokain</t>
  </si>
  <si>
    <t>Brunt heroin</t>
  </si>
  <si>
    <t>Ecstasy</t>
  </si>
  <si>
    <t>LSD</t>
  </si>
  <si>
    <t>Källa: CAN:s rapporteringssystem om droger.</t>
  </si>
  <si>
    <t>Till innehållsförteckningen</t>
  </si>
  <si>
    <t>-</t>
  </si>
  <si>
    <t>Polis</t>
  </si>
  <si>
    <t>Tull</t>
  </si>
  <si>
    <t>Totalt</t>
  </si>
  <si>
    <t>Cannabis totalt</t>
  </si>
  <si>
    <t>Genomsnitt</t>
  </si>
  <si>
    <t>Källa: Polismyndigheten och Tullverket.</t>
  </si>
  <si>
    <t>Hasch-andel (%)</t>
  </si>
  <si>
    <t>Medel-värde</t>
  </si>
  <si>
    <t>Median-värde</t>
  </si>
  <si>
    <t>Med KPI avses SCB:s konsumentprisindex. Justeringen enligt KPI genererar s.k. realpriser.</t>
  </si>
  <si>
    <t>Pris</t>
  </si>
  <si>
    <t>Sprit (kr/liter)</t>
  </si>
  <si>
    <t>Antal 
enkäter</t>
  </si>
  <si>
    <t>a) En limpa motsvarar 200 cigaretter.</t>
  </si>
  <si>
    <t>Amfeta-min</t>
  </si>
  <si>
    <t>Mari-juana</t>
  </si>
  <si>
    <t>Heroin</t>
  </si>
  <si>
    <t>Ecs-tasy</t>
  </si>
  <si>
    <r>
      <t xml:space="preserve">Heroin </t>
    </r>
    <r>
      <rPr>
        <vertAlign val="superscript"/>
        <sz val="10"/>
        <color theme="1"/>
        <rFont val="Arial"/>
        <family val="2"/>
      </rPr>
      <t>a)</t>
    </r>
  </si>
  <si>
    <t>ulf.guttormsson@can.se</t>
  </si>
  <si>
    <t>Cigaretter (kr/limpa)</t>
  </si>
  <si>
    <t>b) Ett flak motsvarar 24*33 cl, dvs. cirka 8 liter.</t>
  </si>
  <si>
    <t>Läkemedel</t>
  </si>
  <si>
    <t>Medianvärde används som komplement till aritmetiskt medelvärde/genomsnittet för att undvika att (eventuella) kraftigt avvikande rapporterade priser får alltför stort inflytande.</t>
  </si>
  <si>
    <t>a)  T.o.m. 1990 efterfrågades ”heroin” och 1993–1997 efterfrågades ”vanligt heroin” medan frågeformuleringen inte är känd  för 1991–1992.</t>
  </si>
  <si>
    <t>a)  T.o.m. 1990 efterfrågades ”heroin” och 1993–1997 efterfrågades ”vanligt heroin” medan frågeformuleringen inte är känd för 1991–1992.</t>
  </si>
  <si>
    <t>a) Läkemedelsnamn: Tramadol, Tradolan, Nobligan, m.fl.</t>
  </si>
  <si>
    <t>a) Läkemedelsnamn: Xanor, Alprazolam, Xanax, m.fl.</t>
  </si>
  <si>
    <t>a) Viktat pris mellan vitt och brunt heroin med hänsyn till rapporteringsfrekvenserna.</t>
  </si>
  <si>
    <t>.</t>
  </si>
  <si>
    <r>
      <t>Totalt</t>
    </r>
    <r>
      <rPr>
        <vertAlign val="superscript"/>
        <sz val="10"/>
        <color theme="1"/>
        <rFont val="Arial"/>
        <family val="2"/>
      </rPr>
      <t>b)</t>
    </r>
  </si>
  <si>
    <r>
      <t xml:space="preserve">Läkemedel </t>
    </r>
    <r>
      <rPr>
        <vertAlign val="superscript"/>
        <sz val="10"/>
        <color theme="1"/>
        <rFont val="Arial"/>
        <family val="2"/>
      </rPr>
      <t>b)</t>
    </r>
  </si>
  <si>
    <t>b) Skattat pris där tramadol och alprazolam vägts samman och där den typen av läkemedel antagits utgöra 90 % av konsumtiosvolymen, medan väsentligt dyrare opioidläkemedel antagits utgöra 10% av konsumtionen.</t>
  </si>
  <si>
    <t>Denna Excelfil utgörs av tabeller innehållande data hämtade från CAN:s rapporteringssystem om droger (CRD). För mer information om undersökningen hänvisas till CAN-rapport 210 som kan laddas ner från www.can.se.</t>
  </si>
  <si>
    <t>CAN Rapport 219</t>
  </si>
  <si>
    <t>Narkotikaprisutvecklingen i Sverige 1988–2022</t>
  </si>
  <si>
    <t>Gatuprisutvecklingen för hasch i realprisjusterade medianpriser. Priser i kronor per gram (inkl. antalet prissvar, prisintervall samt ursprungliga medel- och medianpriser). 1988–2022.</t>
  </si>
  <si>
    <t>Gatuprisutvecklingen för marijuana i realprisjusterade medianpriser. Priser i kronor per gram (inkl. antalet prissvar, prisintervall samt ursprungliga medel- och medianpriser). 1988–2022.</t>
  </si>
  <si>
    <t>Grossistprisutvecklingen för ecstasy i realprisjusterade medianpriser. Priser i kronor per tusental tabletter (inkl. antalet prissvar, prisintervall samt ursprungliga medel- och medianpriser). 2010–2022.</t>
  </si>
  <si>
    <t>Grossistprisutvecklingen för kokain i realprisjusterade medianpriser. Priser i kronor per kilo (inkl. antalet prissvar, prisintervall samt ursprungliga medel- och medianpriser). 2010–2022.</t>
  </si>
  <si>
    <t>Grossistprisutvecklingen för amfetamin i realprisjusterade medianpriser. Priser i kronor per kilo (inkl. antalet prissvar, prisintervall samt ursprungliga medel- och medianpriser). 2010–2022.</t>
  </si>
  <si>
    <t>Grossistprisutvecklingen för brunt heroin i realprisjusterade medianpriser. Priser i kronor per kilo (inkl. antalet prissvar, prisintervall samt ursprungliga medel- och medianpriser). 2010–2022.</t>
  </si>
  <si>
    <t>Grossistprisutvecklingen för marijuana i realprisjusterade medianpriser. Priser i kronor per kilo (inkl. antalet prissvar, prisintervall samt ursprungliga medel- och medianpriser). 2010–2022.</t>
  </si>
  <si>
    <t>Grossistprisutvecklingen för hasch i realprisjusterade medianpriser. Priser i kronor per kilo (inkl. antalet prissvar, prisintervall samt ursprungliga medel- och medianpriser). 2010–2022.</t>
  </si>
  <si>
    <t>Indexerad realprisjusterad mediangatuprisutveckling för hasch, marijuana, amfetamin, kokain och brunt heroin. 1988–2022. Index 1988=100.</t>
  </si>
  <si>
    <t>Gatuprisutvecklingen för LSD i realprisjusterade medianpriser. Priser i kronor per dos (inkl. antalet prissvar, prisintervall samt ursprungliga medel- och medianpriser). 2000–2022.</t>
  </si>
  <si>
    <t>Gatuprisutvecklingen för ecstasy i realprisjusterade medianpriser. Priser i kronor per tablett (inkl. antalet prissvar, prisintervall samt ursprungliga medel- och medianpriser). 2000–2022.</t>
  </si>
  <si>
    <t>Gatuprisutvecklingen för kokain i realprisjusterade medianpriser. Priser i kronor per gram (inkl. antalet prissvar, prisintervall samt ursprungliga medel- och medianpriser). 1988–2022.</t>
  </si>
  <si>
    <t>Gatuprisutvecklingen för amfetamin i realprisjusterade medianpriser. Priser i kronor per gram (inkl. antalet prissvar, prisintervall samt ursprungliga medel- och medianpriser). 1988–2022.</t>
  </si>
  <si>
    <r>
      <t>Gatuprisutvecklingen för vitt heroin/heroin</t>
    </r>
    <r>
      <rPr>
        <b/>
        <vertAlign val="superscript"/>
        <sz val="10"/>
        <color rgb="FF000000"/>
        <rFont val="Arial"/>
        <family val="2"/>
      </rPr>
      <t>a)</t>
    </r>
    <r>
      <rPr>
        <b/>
        <sz val="10"/>
        <color indexed="8"/>
        <rFont val="Arial"/>
        <family val="2"/>
      </rPr>
      <t xml:space="preserve"> i realprisjusterade medianpriser. Priser i kronor per gram (inkl. antalet prissvar, prisintervall samt ursprungliga medel- och medianpriser). 1988–2022.</t>
    </r>
  </si>
  <si>
    <r>
      <t>Gatuprisutvecklingen för brunt heroin/heroin</t>
    </r>
    <r>
      <rPr>
        <b/>
        <vertAlign val="superscript"/>
        <sz val="10"/>
        <color rgb="FF000000"/>
        <rFont val="Arial"/>
        <family val="2"/>
      </rPr>
      <t>a)</t>
    </r>
    <r>
      <rPr>
        <b/>
        <sz val="10"/>
        <color indexed="8"/>
        <rFont val="Arial"/>
        <family val="2"/>
      </rPr>
      <t xml:space="preserve"> i realprisjusterade medianpriser. Priser i kronor per gram (inkl. antalet prissvar, prisintervall samt ursprungliga medel- och medianpriser). 1988–2022.</t>
    </r>
  </si>
  <si>
    <r>
      <t>Gatupriset för tramadol</t>
    </r>
    <r>
      <rPr>
        <b/>
        <vertAlign val="superscript"/>
        <sz val="10"/>
        <color rgb="FF000000"/>
        <rFont val="Arial"/>
        <family val="2"/>
      </rPr>
      <t>a)</t>
    </r>
    <r>
      <rPr>
        <b/>
        <sz val="10"/>
        <color indexed="8"/>
        <rFont val="Arial"/>
        <family val="2"/>
      </rPr>
      <t>. Pris i kronor per 100 milligram (inkl. antalet prissvar, prisintervall samt medel- och medianpriser). 2018–2022.</t>
    </r>
  </si>
  <si>
    <r>
      <t>Gatupriset för alprazolam</t>
    </r>
    <r>
      <rPr>
        <b/>
        <vertAlign val="superscript"/>
        <sz val="10"/>
        <color rgb="FF000000"/>
        <rFont val="Arial"/>
        <family val="2"/>
      </rPr>
      <t>a)</t>
    </r>
    <r>
      <rPr>
        <b/>
        <sz val="10"/>
        <color indexed="8"/>
        <rFont val="Arial"/>
        <family val="2"/>
      </rPr>
      <t>. Pris i kronor per 1 milligram (inkl. antalet prissvar, prisintervall samt medel- och medianpriser). 2018–2022.</t>
    </r>
  </si>
  <si>
    <r>
      <t>Gatuprisutvecklingen för smugglad tobak och alkohol i realprisjusterade medianpriser. Priser i kronor per limpa</t>
    </r>
    <r>
      <rPr>
        <b/>
        <vertAlign val="superscript"/>
        <sz val="10"/>
        <color theme="1"/>
        <rFont val="Arial"/>
        <family val="2"/>
      </rPr>
      <t>a)</t>
    </r>
    <r>
      <rPr>
        <b/>
        <sz val="10"/>
        <color theme="1"/>
        <rFont val="Arial"/>
        <family val="2"/>
      </rPr>
      <t>, liter resp. flak</t>
    </r>
    <r>
      <rPr>
        <b/>
        <vertAlign val="superscript"/>
        <sz val="10"/>
        <color theme="1"/>
        <rFont val="Arial"/>
        <family val="2"/>
      </rPr>
      <t>b)</t>
    </r>
    <r>
      <rPr>
        <b/>
        <sz val="10"/>
        <color theme="1"/>
        <rFont val="Arial"/>
        <family val="2"/>
      </rPr>
      <t xml:space="preserve"> (inkl. antalet prissvar, prisintervall samt ursprungliga medel- och medianpriser). 2017–2022.</t>
    </r>
  </si>
  <si>
    <t>Inflationsjusterade gatupriser, kronor per gram för hasch, marijuana, amfteamin, kokain och heroin respektive per tablett för ecstasy och läkemedel. 2018–2022.</t>
  </si>
  <si>
    <t>Starköl (kr/flak)</t>
  </si>
  <si>
    <t>c) Detta värde har uteslutits ur medelvärdesberäkningarna pga. att det avviker kraftigt från de övriga och kan misstänkas handla om transitbeslag. Istället imputeras det med medelvärdet av de två föregående respektive efterkommande åren.</t>
  </si>
  <si>
    <r>
      <t>488</t>
    </r>
    <r>
      <rPr>
        <vertAlign val="superscript"/>
        <sz val="10"/>
        <rFont val="Arial"/>
        <family val="2"/>
      </rPr>
      <t>c)</t>
    </r>
  </si>
  <si>
    <r>
      <t>822</t>
    </r>
    <r>
      <rPr>
        <vertAlign val="superscript"/>
        <sz val="10"/>
        <rFont val="Arial"/>
        <family val="2"/>
      </rPr>
      <t>d)</t>
    </r>
  </si>
  <si>
    <t>d) Detta värde har uteslutits ur medelvärdesberäkningarna pga. att det avviker kraftigt från de övriga och kan misstänkas handla om transitbeslag (500 kilo togs i ett containerbeslag). Istället har medelvärdet av de två föregående åren imputeras .</t>
  </si>
  <si>
    <t>a) Tidigare preliminär beslagsstatistik från polisen (NFC) har reviderats något för 2021.</t>
  </si>
  <si>
    <t>Cannabisbeslag av tull och polis. Kilo. 2018–2022.</t>
  </si>
  <si>
    <t>Amfetamin-, kokain, ecstasy, heroin- och läkemdelsbeslag av tull och polis. Kilo resp. 1000-tal tabletter. För vissa tullbeslag har mängderna räknats upp. 2018–2022.</t>
  </si>
  <si>
    <r>
      <t>2021</t>
    </r>
    <r>
      <rPr>
        <vertAlign val="superscript"/>
        <sz val="10"/>
        <color theme="1"/>
        <rFont val="Arial"/>
        <family val="2"/>
      </rPr>
      <t>a)</t>
    </r>
  </si>
  <si>
    <t>b) Tullens kokain- respektive heroinbeslag har räknats upp med 1,1 resp. 1,4 pga. lägre halter på gatunivå.</t>
  </si>
  <si>
    <t>2023-05-23</t>
  </si>
  <si>
    <t>Indexerad realprisjusterad utveckling av gatupriset (medianvärden) för hasch, marijuana, amfetamin, kokain, brunt heroin, ecstasy och LSD. 2000–2022. Index 2000=100.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</si>
</sst>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5" x14ac:knownFonts="1">
    <font>
      <sz val="11"/>
      <color theme="1"/>
      <name val="Calibri"/>
      <family val="2"/>
      <scheme val="minor"/>
    </font>
    <font>
      <sz val="10"/>
      <name val="Arial"/>
      <family val="2"/>
    </font>
    <font>
      <b/>
      <sz val="11"/>
      <color theme="1"/>
      <name val="Calibri"/>
      <family val="2"/>
      <scheme val="minor"/>
    </font>
    <font>
      <u/>
      <sz val="11"/>
      <color theme="10"/>
      <name val="Calibri"/>
      <family val="2"/>
      <scheme val="minor"/>
    </font>
    <font>
      <b/>
      <sz val="10"/>
      <color theme="1"/>
      <name val="Arial"/>
      <family val="2"/>
    </font>
    <font>
      <sz val="10"/>
      <color theme="1"/>
      <name val="Arial"/>
      <family val="2"/>
    </font>
    <font>
      <b/>
      <sz val="10"/>
      <color indexed="8"/>
      <name val="Arial"/>
      <family val="2"/>
    </font>
    <font>
      <u/>
      <sz val="10"/>
      <color theme="10"/>
      <name val="Arial"/>
      <family val="2"/>
    </font>
    <font>
      <b/>
      <sz val="10"/>
      <name val="Arial"/>
      <family val="2"/>
    </font>
    <font>
      <sz val="9"/>
      <color rgb="FF000000"/>
      <name val="Verdana"/>
      <family val="2"/>
    </font>
    <font>
      <b/>
      <vertAlign val="superscript"/>
      <sz val="10"/>
      <color theme="1"/>
      <name val="Arial"/>
      <family val="2"/>
    </font>
    <font>
      <vertAlign val="superscript"/>
      <sz val="10"/>
      <color theme="1"/>
      <name val="Arial"/>
      <family val="2"/>
    </font>
    <font>
      <b/>
      <vertAlign val="superscript"/>
      <sz val="10"/>
      <color rgb="FF000000"/>
      <name val="Arial"/>
      <family val="2"/>
    </font>
    <font>
      <vertAlign val="superscript"/>
      <sz val="10"/>
      <name val="Arial"/>
      <family val="2"/>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1" fillId="0" borderId="0"/>
    <xf numFmtId="9" fontId="14" fillId="0" borderId="0" applyFont="0" applyFill="0" applyBorder="0" applyAlignment="0" applyProtection="0"/>
  </cellStyleXfs>
  <cellXfs count="98">
    <xf numFmtId="0" fontId="0" fillId="0" borderId="0" xfId="0"/>
    <xf numFmtId="0" fontId="2" fillId="0" borderId="0" xfId="0" applyFont="1" applyAlignment="1">
      <alignment horizontal="center"/>
    </xf>
    <xf numFmtId="0" fontId="0" fillId="0" borderId="0" xfId="0" applyAlignment="1">
      <alignment wrapText="1"/>
    </xf>
    <xf numFmtId="0" fontId="0" fillId="0" borderId="0" xfId="0" applyAlignment="1">
      <alignment horizontal="right" wrapText="1"/>
    </xf>
    <xf numFmtId="49" fontId="0" fillId="0" borderId="0" xfId="0" applyNumberFormat="1" applyAlignment="1">
      <alignment wrapText="1"/>
    </xf>
    <xf numFmtId="0" fontId="0" fillId="0" borderId="0" xfId="0" applyAlignment="1">
      <alignment vertical="center" wrapText="1"/>
    </xf>
    <xf numFmtId="0" fontId="2" fillId="0" borderId="0" xfId="0" applyFont="1" applyAlignment="1">
      <alignment horizontal="right" vertical="center" wrapText="1"/>
    </xf>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horizontal="right" vertical="top" wrapText="1"/>
    </xf>
    <xf numFmtId="0" fontId="3" fillId="0" borderId="0" xfId="2" applyBorder="1" applyAlignment="1">
      <alignment wrapText="1"/>
    </xf>
    <xf numFmtId="49" fontId="0" fillId="0" borderId="0" xfId="0" applyNumberFormat="1" applyAlignment="1">
      <alignment horizontal="left" wrapText="1"/>
    </xf>
    <xf numFmtId="49" fontId="2" fillId="0" borderId="0" xfId="0" applyNumberFormat="1" applyFont="1" applyAlignment="1">
      <alignment horizontal="right" vertical="top" wrapText="1"/>
    </xf>
    <xf numFmtId="0" fontId="5" fillId="0" borderId="0" xfId="0" applyFont="1"/>
    <xf numFmtId="0" fontId="5" fillId="0" borderId="0" xfId="0" applyFont="1" applyAlignment="1">
      <alignment horizontal="center"/>
    </xf>
    <xf numFmtId="0" fontId="5" fillId="0" borderId="1" xfId="0" applyFont="1" applyBorder="1"/>
    <xf numFmtId="0" fontId="5" fillId="0" borderId="0" xfId="0" applyFont="1" applyAlignment="1">
      <alignment horizontal="left"/>
    </xf>
    <xf numFmtId="3" fontId="5" fillId="0" borderId="0" xfId="0" applyNumberFormat="1" applyFont="1" applyAlignment="1">
      <alignment horizontal="center"/>
    </xf>
    <xf numFmtId="0" fontId="5" fillId="0" borderId="2" xfId="0" applyFont="1" applyBorder="1"/>
    <xf numFmtId="3" fontId="5" fillId="0" borderId="0" xfId="0" applyNumberFormat="1" applyFont="1" applyAlignment="1">
      <alignment horizontal="center" vertical="center"/>
    </xf>
    <xf numFmtId="0" fontId="6" fillId="0" borderId="0" xfId="0" applyFont="1" applyAlignment="1">
      <alignment wrapText="1"/>
    </xf>
    <xf numFmtId="0" fontId="1" fillId="0" borderId="0" xfId="0" applyFont="1" applyAlignment="1">
      <alignment horizontal="left"/>
    </xf>
    <xf numFmtId="1" fontId="1" fillId="0" borderId="0" xfId="0" applyNumberFormat="1" applyFont="1" applyAlignment="1">
      <alignment horizontal="center"/>
    </xf>
    <xf numFmtId="3" fontId="1" fillId="0" borderId="0" xfId="0" applyNumberFormat="1" applyFont="1" applyAlignment="1">
      <alignment horizontal="center"/>
    </xf>
    <xf numFmtId="0" fontId="1" fillId="0" borderId="0" xfId="0" applyFont="1" applyAlignment="1">
      <alignment horizontal="center" wrapText="1"/>
    </xf>
    <xf numFmtId="1" fontId="5" fillId="0" borderId="0" xfId="0" applyNumberFormat="1" applyFont="1" applyAlignment="1">
      <alignment horizontal="center"/>
    </xf>
    <xf numFmtId="0" fontId="1" fillId="0" borderId="3" xfId="0" applyFont="1" applyBorder="1" applyAlignment="1">
      <alignment horizontal="left" wrapText="1"/>
    </xf>
    <xf numFmtId="0" fontId="1" fillId="0" borderId="3" xfId="0" applyFont="1" applyBorder="1" applyAlignment="1">
      <alignment horizontal="center" wrapText="1"/>
    </xf>
    <xf numFmtId="0" fontId="1" fillId="0" borderId="0" xfId="0" applyFont="1" applyAlignment="1">
      <alignment horizontal="left" wrapText="1"/>
    </xf>
    <xf numFmtId="0" fontId="4" fillId="0" borderId="0" xfId="0" applyFont="1"/>
    <xf numFmtId="0" fontId="5" fillId="0" borderId="2" xfId="0" applyFont="1" applyBorder="1" applyAlignment="1">
      <alignment horizontal="left"/>
    </xf>
    <xf numFmtId="3" fontId="5" fillId="0" borderId="1" xfId="0" applyNumberFormat="1" applyFont="1" applyBorder="1" applyAlignment="1">
      <alignment horizontal="center" vertical="center"/>
    </xf>
    <xf numFmtId="0" fontId="5" fillId="0" borderId="0" xfId="0" applyFont="1" applyAlignment="1">
      <alignment horizontal="justify"/>
    </xf>
    <xf numFmtId="0" fontId="7" fillId="0" borderId="0" xfId="2" applyFont="1" applyBorder="1" applyAlignment="1">
      <alignment horizontal="center" vertical="center"/>
    </xf>
    <xf numFmtId="0" fontId="5" fillId="0" borderId="2" xfId="0" applyFont="1" applyBorder="1" applyAlignment="1">
      <alignment horizontal="center"/>
    </xf>
    <xf numFmtId="0" fontId="5" fillId="0" borderId="0" xfId="0" applyFont="1" applyAlignment="1">
      <alignment horizontal="left" wrapText="1"/>
    </xf>
    <xf numFmtId="0" fontId="1" fillId="0" borderId="0" xfId="0" applyFont="1" applyAlignment="1">
      <alignment vertical="center"/>
    </xf>
    <xf numFmtId="0" fontId="1" fillId="0" borderId="0" xfId="0" applyFont="1" applyAlignment="1">
      <alignment horizontal="left" vertical="center"/>
    </xf>
    <xf numFmtId="1" fontId="1" fillId="0" borderId="0" xfId="0" applyNumberFormat="1" applyFont="1" applyAlignment="1">
      <alignment horizontal="center" vertical="center"/>
    </xf>
    <xf numFmtId="0" fontId="2" fillId="0" borderId="0" xfId="0" applyFont="1" applyAlignment="1">
      <alignment horizontal="center" vertical="center" wrapText="1"/>
    </xf>
    <xf numFmtId="165" fontId="5" fillId="0" borderId="0" xfId="0" applyNumberFormat="1" applyFont="1" applyAlignment="1">
      <alignment horizontal="center"/>
    </xf>
    <xf numFmtId="0" fontId="5" fillId="0" borderId="0" xfId="0" applyFont="1" applyAlignment="1">
      <alignment horizontal="center" wrapText="1"/>
    </xf>
    <xf numFmtId="0" fontId="5" fillId="0" borderId="1" xfId="0" applyFont="1" applyBorder="1" applyAlignment="1">
      <alignment horizontal="center" wrapText="1"/>
    </xf>
    <xf numFmtId="1" fontId="0" fillId="0" borderId="0" xfId="0" applyNumberFormat="1" applyAlignment="1">
      <alignment horizontal="center"/>
    </xf>
    <xf numFmtId="0" fontId="4" fillId="0" borderId="0" xfId="0" applyFont="1" applyAlignment="1">
      <alignment horizontal="left"/>
    </xf>
    <xf numFmtId="0" fontId="9" fillId="0" borderId="0" xfId="0" applyFont="1"/>
    <xf numFmtId="1" fontId="5" fillId="0" borderId="0" xfId="0" applyNumberFormat="1" applyFont="1" applyAlignment="1">
      <alignment horizontal="center" vertical="center"/>
    </xf>
    <xf numFmtId="164" fontId="5" fillId="0" borderId="0" xfId="0" applyNumberFormat="1" applyFont="1" applyAlignment="1">
      <alignment horizontal="center"/>
    </xf>
    <xf numFmtId="0" fontId="5" fillId="0" borderId="0" xfId="0" applyFont="1" applyAlignment="1">
      <alignment wrapText="1"/>
    </xf>
    <xf numFmtId="0" fontId="7" fillId="0" borderId="0" xfId="2" applyFont="1" applyBorder="1"/>
    <xf numFmtId="0" fontId="1" fillId="0" borderId="1" xfId="0" applyFont="1" applyBorder="1" applyAlignment="1">
      <alignment vertical="center" wrapText="1"/>
    </xf>
    <xf numFmtId="0" fontId="7" fillId="0" borderId="0" xfId="2" applyFont="1" applyFill="1" applyBorder="1" applyAlignment="1">
      <alignment horizontal="center" vertical="center"/>
    </xf>
    <xf numFmtId="0" fontId="5" fillId="0" borderId="1" xfId="0" applyFont="1" applyBorder="1" applyAlignment="1">
      <alignment horizontal="left" wrapText="1"/>
    </xf>
    <xf numFmtId="3" fontId="5" fillId="0" borderId="0" xfId="0" applyNumberFormat="1" applyFont="1"/>
    <xf numFmtId="0" fontId="7" fillId="0" borderId="0" xfId="2" applyFont="1" applyAlignment="1">
      <alignment horizontal="center" vertical="center"/>
    </xf>
    <xf numFmtId="0" fontId="3" fillId="0" borderId="0" xfId="2"/>
    <xf numFmtId="0" fontId="5" fillId="0" borderId="0" xfId="0" applyFont="1" applyAlignment="1">
      <alignment horizontal="justify" vertical="center"/>
    </xf>
    <xf numFmtId="0" fontId="5" fillId="0" borderId="2" xfId="0" applyFont="1" applyBorder="1" applyAlignment="1">
      <alignment horizontal="center" wrapText="1"/>
    </xf>
    <xf numFmtId="0" fontId="0" fillId="0" borderId="0" xfId="0" applyAlignment="1">
      <alignment vertical="top" wrapText="1"/>
    </xf>
    <xf numFmtId="0" fontId="5" fillId="0" borderId="3" xfId="0" applyFont="1" applyBorder="1" applyAlignment="1">
      <alignment horizontal="center"/>
    </xf>
    <xf numFmtId="3" fontId="4" fillId="0" borderId="0" xfId="0" applyNumberFormat="1" applyFont="1" applyAlignment="1">
      <alignment horizontal="center"/>
    </xf>
    <xf numFmtId="3" fontId="4" fillId="0" borderId="0" xfId="0" applyNumberFormat="1" applyFont="1" applyAlignment="1">
      <alignment horizontal="center" vertical="center"/>
    </xf>
    <xf numFmtId="0" fontId="5" fillId="0" borderId="0" xfId="0" applyFont="1" applyAlignment="1">
      <alignment horizontal="justify" wrapText="1"/>
    </xf>
    <xf numFmtId="0" fontId="7" fillId="0" borderId="0" xfId="2" applyFont="1" applyFill="1" applyAlignment="1">
      <alignment horizontal="center" vertical="center"/>
    </xf>
    <xf numFmtId="0" fontId="5" fillId="0" borderId="2" xfId="0" applyFont="1" applyBorder="1" applyAlignment="1">
      <alignment horizontal="left" wrapText="1"/>
    </xf>
    <xf numFmtId="0" fontId="2" fillId="0" borderId="0" xfId="0" applyFont="1"/>
    <xf numFmtId="0" fontId="3" fillId="0" borderId="0" xfId="2" applyFill="1" applyAlignment="1">
      <alignment vertical="center" wrapText="1"/>
    </xf>
    <xf numFmtId="0" fontId="3" fillId="0" borderId="0" xfId="2" applyFill="1" applyAlignment="1">
      <alignment wrapText="1"/>
    </xf>
    <xf numFmtId="9" fontId="5" fillId="0" borderId="0" xfId="4" applyFont="1"/>
    <xf numFmtId="3" fontId="1" fillId="0" borderId="0" xfId="3" applyNumberFormat="1" applyAlignment="1">
      <alignment horizontal="center"/>
    </xf>
    <xf numFmtId="1" fontId="1" fillId="0" borderId="0" xfId="3" applyNumberFormat="1" applyAlignment="1">
      <alignment horizontal="center"/>
    </xf>
    <xf numFmtId="0" fontId="1" fillId="0" borderId="0" xfId="3" applyAlignment="1">
      <alignment horizontal="left"/>
    </xf>
    <xf numFmtId="0" fontId="2" fillId="0" borderId="0" xfId="0" applyFont="1" applyAlignment="1">
      <alignment horizontal="left" wrapText="1"/>
    </xf>
    <xf numFmtId="0" fontId="2" fillId="0" borderId="0" xfId="0" applyFont="1" applyAlignment="1">
      <alignment wrapText="1"/>
    </xf>
    <xf numFmtId="0" fontId="7" fillId="0" borderId="0" xfId="2" applyFont="1" applyBorder="1" applyAlignment="1">
      <alignment horizontal="center" vertical="center"/>
    </xf>
    <xf numFmtId="0" fontId="7" fillId="0" borderId="0" xfId="2" applyFont="1" applyAlignment="1">
      <alignment horizontal="center" vertical="center"/>
    </xf>
    <xf numFmtId="0" fontId="4" fillId="0" borderId="1" xfId="0" applyFont="1" applyBorder="1" applyAlignment="1">
      <alignment horizontal="left" wrapText="1"/>
    </xf>
    <xf numFmtId="0" fontId="5" fillId="0" borderId="0" xfId="0" applyFont="1" applyAlignment="1">
      <alignment horizontal="justify" wrapText="1"/>
    </xf>
    <xf numFmtId="0" fontId="5"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left" wrapText="1"/>
    </xf>
    <xf numFmtId="0" fontId="5" fillId="0" borderId="0" xfId="0" applyFont="1" applyAlignment="1">
      <alignment horizontal="left" wrapText="1"/>
    </xf>
    <xf numFmtId="0" fontId="3" fillId="0" borderId="0" xfId="2" applyBorder="1" applyAlignment="1">
      <alignment horizontal="center" vertical="center"/>
    </xf>
    <xf numFmtId="0" fontId="0" fillId="0" borderId="1" xfId="0" applyBorder="1" applyAlignment="1">
      <alignment horizontal="center" wrapText="1"/>
    </xf>
    <xf numFmtId="0" fontId="4" fillId="0" borderId="1" xfId="0" applyFont="1" applyBorder="1" applyAlignment="1">
      <alignment wrapText="1"/>
    </xf>
    <xf numFmtId="0" fontId="3" fillId="0" borderId="0" xfId="2" applyFill="1" applyBorder="1" applyAlignment="1">
      <alignment horizontal="center" vertical="center"/>
    </xf>
    <xf numFmtId="0" fontId="3" fillId="0" borderId="0" xfId="2" applyFill="1" applyAlignment="1">
      <alignment horizontal="center" vertical="center"/>
    </xf>
    <xf numFmtId="0" fontId="0" fillId="0" borderId="0" xfId="0" applyAlignment="1">
      <alignment wrapText="1"/>
    </xf>
    <xf numFmtId="0" fontId="5" fillId="0" borderId="1" xfId="0" applyFont="1" applyBorder="1" applyAlignment="1">
      <alignment wrapText="1"/>
    </xf>
    <xf numFmtId="0" fontId="8" fillId="0" borderId="1" xfId="0" applyFont="1" applyBorder="1" applyAlignment="1">
      <alignment horizontal="left" wrapText="1"/>
    </xf>
    <xf numFmtId="0" fontId="4" fillId="0" borderId="0" xfId="0" applyFont="1" applyAlignment="1">
      <alignment horizontal="justify" wrapText="1"/>
    </xf>
    <xf numFmtId="0" fontId="4" fillId="0" borderId="0" xfId="0" applyFont="1" applyAlignment="1">
      <alignment wrapText="1"/>
    </xf>
    <xf numFmtId="0" fontId="4" fillId="0" borderId="2" xfId="0" applyFont="1" applyBorder="1" applyAlignment="1">
      <alignment horizontal="left"/>
    </xf>
    <xf numFmtId="0" fontId="4" fillId="0" borderId="1" xfId="0" applyFont="1" applyBorder="1" applyAlignment="1">
      <alignment horizontal="left"/>
    </xf>
    <xf numFmtId="0" fontId="5" fillId="0" borderId="1" xfId="0" applyFont="1" applyBorder="1" applyAlignment="1">
      <alignment horizontal="center"/>
    </xf>
  </cellXfs>
  <cellStyles count="5">
    <cellStyle name="Hyperlänk" xfId="2" builtinId="8"/>
    <cellStyle name="Normal" xfId="0" builtinId="0"/>
    <cellStyle name="Normal 2" xfId="1" xr:uid="{00000000-0005-0000-0000-000002000000}"/>
    <cellStyle name="Normal 2 2" xfId="3" xr:uid="{00000000-0005-0000-0000-000003000000}"/>
    <cellStyle name="Pro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504825</xdr:colOff>
      <xdr:row>9</xdr:row>
      <xdr:rowOff>28575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0" y="1485900"/>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57151</xdr:colOff>
      <xdr:row>0</xdr:row>
      <xdr:rowOff>76202</xdr:rowOff>
    </xdr:from>
    <xdr:to>
      <xdr:col>1</xdr:col>
      <xdr:colOff>800100</xdr:colOff>
      <xdr:row>0</xdr:row>
      <xdr:rowOff>339726</xdr:rowOff>
    </xdr:to>
    <xdr:pic>
      <xdr:nvPicPr>
        <xdr:cNvPr id="2" name="Bildobjekt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1" y="76202"/>
          <a:ext cx="990599" cy="257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28576</xdr:colOff>
      <xdr:row>0</xdr:row>
      <xdr:rowOff>66676</xdr:rowOff>
    </xdr:from>
    <xdr:to>
      <xdr:col>1</xdr:col>
      <xdr:colOff>571500</xdr:colOff>
      <xdr:row>0</xdr:row>
      <xdr:rowOff>324214</xdr:rowOff>
    </xdr:to>
    <xdr:pic>
      <xdr:nvPicPr>
        <xdr:cNvPr id="2" name="Bildobjekt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66676"/>
          <a:ext cx="990599" cy="257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57150</xdr:rowOff>
    </xdr:from>
    <xdr:to>
      <xdr:col>1</xdr:col>
      <xdr:colOff>571499</xdr:colOff>
      <xdr:row>0</xdr:row>
      <xdr:rowOff>314688</xdr:rowOff>
    </xdr:to>
    <xdr:pic>
      <xdr:nvPicPr>
        <xdr:cNvPr id="3" name="Bildobjekt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57150"/>
          <a:ext cx="990599" cy="257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561974</xdr:colOff>
      <xdr:row>0</xdr:row>
      <xdr:rowOff>324213</xdr:rowOff>
    </xdr:to>
    <xdr:pic>
      <xdr:nvPicPr>
        <xdr:cNvPr id="5" name="Bildobjekt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561974</xdr:colOff>
      <xdr:row>0</xdr:row>
      <xdr:rowOff>324213</xdr:rowOff>
    </xdr:to>
    <xdr:pic>
      <xdr:nvPicPr>
        <xdr:cNvPr id="4" name="Bildobjekt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76200</xdr:rowOff>
    </xdr:from>
    <xdr:to>
      <xdr:col>1</xdr:col>
      <xdr:colOff>561974</xdr:colOff>
      <xdr:row>0</xdr:row>
      <xdr:rowOff>333738</xdr:rowOff>
    </xdr:to>
    <xdr:pic>
      <xdr:nvPicPr>
        <xdr:cNvPr id="4" name="Bildobjekt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76200"/>
          <a:ext cx="990599" cy="2575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571499</xdr:colOff>
      <xdr:row>0</xdr:row>
      <xdr:rowOff>333738</xdr:rowOff>
    </xdr:to>
    <xdr:pic>
      <xdr:nvPicPr>
        <xdr:cNvPr id="4" name="Bildobjekt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76200"/>
          <a:ext cx="990599" cy="25753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85725</xdr:rowOff>
    </xdr:from>
    <xdr:to>
      <xdr:col>1</xdr:col>
      <xdr:colOff>561974</xdr:colOff>
      <xdr:row>0</xdr:row>
      <xdr:rowOff>343263</xdr:rowOff>
    </xdr:to>
    <xdr:pic>
      <xdr:nvPicPr>
        <xdr:cNvPr id="4" name="Bildobjekt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85725</xdr:rowOff>
    </xdr:from>
    <xdr:to>
      <xdr:col>1</xdr:col>
      <xdr:colOff>561974</xdr:colOff>
      <xdr:row>0</xdr:row>
      <xdr:rowOff>343263</xdr:rowOff>
    </xdr:to>
    <xdr:pic>
      <xdr:nvPicPr>
        <xdr:cNvPr id="5" name="Bildobjekt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85725"/>
          <a:ext cx="990599" cy="2575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29845</xdr:colOff>
      <xdr:row>0</xdr:row>
      <xdr:rowOff>342901</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1038225" cy="2762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45085</xdr:colOff>
      <xdr:row>0</xdr:row>
      <xdr:rowOff>367031</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1057275" cy="2952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600074</xdr:colOff>
      <xdr:row>0</xdr:row>
      <xdr:rowOff>333738</xdr:rowOff>
    </xdr:to>
    <xdr:pic>
      <xdr:nvPicPr>
        <xdr:cNvPr id="3" name="Bildobjekt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76200"/>
          <a:ext cx="990599" cy="2575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1</xdr:col>
      <xdr:colOff>561974</xdr:colOff>
      <xdr:row>0</xdr:row>
      <xdr:rowOff>314688</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57150"/>
          <a:ext cx="990599" cy="2575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1</xdr:col>
      <xdr:colOff>487044</xdr:colOff>
      <xdr:row>0</xdr:row>
      <xdr:rowOff>351518</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990599" cy="25753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38100</xdr:colOff>
      <xdr:row>0</xdr:row>
      <xdr:rowOff>95250</xdr:rowOff>
    </xdr:from>
    <xdr:ext cx="1019174" cy="257538"/>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019174" cy="2575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1</xdr:col>
      <xdr:colOff>485774</xdr:colOff>
      <xdr:row>0</xdr:row>
      <xdr:rowOff>352788</xdr:rowOff>
    </xdr:to>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003934" cy="25753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1</xdr:col>
      <xdr:colOff>487044</xdr:colOff>
      <xdr:row>0</xdr:row>
      <xdr:rowOff>351518</xdr:rowOff>
    </xdr:to>
    <xdr:pic>
      <xdr:nvPicPr>
        <xdr:cNvPr id="2" name="Bildobjekt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003934" cy="25753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1</xdr:col>
      <xdr:colOff>485774</xdr:colOff>
      <xdr:row>0</xdr:row>
      <xdr:rowOff>352788</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003934" cy="25753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38100</xdr:colOff>
      <xdr:row>0</xdr:row>
      <xdr:rowOff>95250</xdr:rowOff>
    </xdr:from>
    <xdr:to>
      <xdr:col>1</xdr:col>
      <xdr:colOff>485774</xdr:colOff>
      <xdr:row>0</xdr:row>
      <xdr:rowOff>352788</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0"/>
          <a:ext cx="1003934" cy="2575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300989</xdr:colOff>
      <xdr:row>0</xdr:row>
      <xdr:rowOff>339453</xdr:rowOff>
    </xdr:to>
    <xdr:pic>
      <xdr:nvPicPr>
        <xdr:cNvPr id="3" name="Bildobjekt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90599" cy="25753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266699</xdr:colOff>
      <xdr:row>0</xdr:row>
      <xdr:rowOff>339453</xdr:rowOff>
    </xdr:to>
    <xdr:pic>
      <xdr:nvPicPr>
        <xdr:cNvPr id="2" name="Bildobjekt 1">
          <a:extLst>
            <a:ext uri="{FF2B5EF4-FFF2-40B4-BE49-F238E27FC236}">
              <a16:creationId xmlns:a16="http://schemas.microsoft.com/office/drawing/2014/main" id="{5CC14ABF-B0F6-49FB-BF08-CDFA29A772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952499" cy="25753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1</xdr:col>
      <xdr:colOff>323849</xdr:colOff>
      <xdr:row>0</xdr:row>
      <xdr:rowOff>324213</xdr:rowOff>
    </xdr:to>
    <xdr:pic>
      <xdr:nvPicPr>
        <xdr:cNvPr id="2" name="Bildobjekt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66675"/>
          <a:ext cx="1022349" cy="25753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38100</xdr:colOff>
      <xdr:row>0</xdr:row>
      <xdr:rowOff>95251</xdr:rowOff>
    </xdr:from>
    <xdr:to>
      <xdr:col>0</xdr:col>
      <xdr:colOff>1028699</xdr:colOff>
      <xdr:row>0</xdr:row>
      <xdr:rowOff>381001</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95251"/>
          <a:ext cx="990599" cy="28575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ulf.guttormsson@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dimension ref="A2:A21"/>
  <sheetViews>
    <sheetView showFormulas="1" tabSelected="1" workbookViewId="0">
      <selection activeCell="A19" sqref="A19"/>
    </sheetView>
  </sheetViews>
  <sheetFormatPr defaultColWidth="9.33203125" defaultRowHeight="13.2" x14ac:dyDescent="0.25"/>
  <cols>
    <col min="1" max="1" width="51.44140625" style="13" customWidth="1"/>
    <col min="2" max="16384" width="9.33203125" style="13"/>
  </cols>
  <sheetData>
    <row r="2" spans="1:1" s="29" customFormat="1" x14ac:dyDescent="0.25"/>
    <row r="7" spans="1:1" x14ac:dyDescent="0.25">
      <c r="A7" s="13" t="s">
        <v>13</v>
      </c>
    </row>
    <row r="19" spans="1:1" x14ac:dyDescent="0.25">
      <c r="A19" s="14" t="s">
        <v>62</v>
      </c>
    </row>
    <row r="20" spans="1:1" x14ac:dyDescent="0.25">
      <c r="A20" s="14" t="s">
        <v>61</v>
      </c>
    </row>
    <row r="21" spans="1:1" x14ac:dyDescent="0.25">
      <c r="A21" s="1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workbookViewId="0">
      <selection activeCell="B12" sqref="B12"/>
    </sheetView>
  </sheetViews>
  <sheetFormatPr defaultColWidth="9.33203125" defaultRowHeight="14.4" x14ac:dyDescent="0.3"/>
  <cols>
    <col min="1" max="1" width="16.6640625" style="3" customWidth="1"/>
    <col min="2" max="2" width="70" style="2" customWidth="1"/>
    <col min="3" max="16384" width="9.33203125" style="2"/>
  </cols>
  <sheetData>
    <row r="1" spans="1:2" x14ac:dyDescent="0.3">
      <c r="A1" s="72"/>
      <c r="B1" s="73"/>
    </row>
    <row r="2" spans="1:2" s="7" customFormat="1" x14ac:dyDescent="0.3">
      <c r="A2" s="8"/>
    </row>
    <row r="3" spans="1:2" s="7" customFormat="1" x14ac:dyDescent="0.3">
      <c r="A3" s="8"/>
    </row>
    <row r="4" spans="1:2" ht="45" customHeight="1" x14ac:dyDescent="0.3">
      <c r="A4" s="12" t="s">
        <v>10</v>
      </c>
      <c r="B4" s="58" t="s">
        <v>60</v>
      </c>
    </row>
    <row r="5" spans="1:2" x14ac:dyDescent="0.3">
      <c r="A5" s="9"/>
    </row>
    <row r="6" spans="1:2" ht="30" customHeight="1" x14ac:dyDescent="0.3">
      <c r="A6" s="12" t="s">
        <v>12</v>
      </c>
      <c r="B6" s="11" t="s">
        <v>36</v>
      </c>
    </row>
    <row r="7" spans="1:2" x14ac:dyDescent="0.3">
      <c r="A7" s="12"/>
      <c r="B7" s="11"/>
    </row>
    <row r="8" spans="1:2" ht="45" customHeight="1" x14ac:dyDescent="0.3">
      <c r="A8" s="9"/>
      <c r="B8" s="11" t="s">
        <v>50</v>
      </c>
    </row>
    <row r="9" spans="1:2" x14ac:dyDescent="0.3">
      <c r="A9" s="9"/>
      <c r="B9" s="11"/>
    </row>
    <row r="10" spans="1:2" ht="15" customHeight="1" x14ac:dyDescent="0.3">
      <c r="A10" s="9" t="s">
        <v>14</v>
      </c>
      <c r="B10" s="55" t="s">
        <v>46</v>
      </c>
    </row>
    <row r="11" spans="1:2" x14ac:dyDescent="0.3">
      <c r="A11" s="9"/>
      <c r="B11" s="10"/>
    </row>
    <row r="12" spans="1:2" ht="15" customHeight="1" x14ac:dyDescent="0.3">
      <c r="A12" s="9" t="s">
        <v>11</v>
      </c>
      <c r="B12" s="11" t="s">
        <v>92</v>
      </c>
    </row>
    <row r="13" spans="1:2" x14ac:dyDescent="0.3">
      <c r="A13" s="9"/>
    </row>
    <row r="14" spans="1:2" x14ac:dyDescent="0.3">
      <c r="A14" s="6"/>
      <c r="B14" s="5"/>
    </row>
    <row r="15" spans="1:2" x14ac:dyDescent="0.3">
      <c r="A15" s="6"/>
      <c r="B15" s="5"/>
    </row>
    <row r="16" spans="1:2" x14ac:dyDescent="0.3">
      <c r="A16" s="6"/>
      <c r="B16" s="5"/>
    </row>
    <row r="17" spans="1:2" x14ac:dyDescent="0.3">
      <c r="A17" s="6"/>
      <c r="B17" s="5"/>
    </row>
    <row r="18" spans="1:2" x14ac:dyDescent="0.3">
      <c r="A18" s="6"/>
      <c r="B18" s="5"/>
    </row>
    <row r="19" spans="1:2" x14ac:dyDescent="0.3">
      <c r="A19" s="6"/>
      <c r="B19" s="5"/>
    </row>
    <row r="20" spans="1:2" x14ac:dyDescent="0.3">
      <c r="A20" s="6"/>
      <c r="B20" s="5"/>
    </row>
    <row r="21" spans="1:2" x14ac:dyDescent="0.3">
      <c r="A21" s="6"/>
      <c r="B21" s="5"/>
    </row>
    <row r="25" spans="1:2" x14ac:dyDescent="0.3">
      <c r="B25" s="4"/>
    </row>
    <row r="34" spans="10:10" x14ac:dyDescent="0.3">
      <c r="J34" s="48"/>
    </row>
    <row r="35" spans="10:10" x14ac:dyDescent="0.3">
      <c r="J35" s="48"/>
    </row>
    <row r="36" spans="10:10" x14ac:dyDescent="0.3">
      <c r="J36" s="48"/>
    </row>
    <row r="37" spans="10:10" x14ac:dyDescent="0.3">
      <c r="J37" s="48"/>
    </row>
    <row r="38" spans="10:10" x14ac:dyDescent="0.3">
      <c r="J38" s="48"/>
    </row>
  </sheetData>
  <mergeCells count="1">
    <mergeCell ref="A1:B1"/>
  </mergeCells>
  <hyperlinks>
    <hyperlink ref="B10" r:id="rId1" xr:uid="{00000000-0004-0000-0100-000000000000}"/>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5"/>
  <sheetViews>
    <sheetView topLeftCell="A6" zoomScale="103" zoomScaleNormal="145" workbookViewId="0">
      <selection activeCell="B15" sqref="B15"/>
    </sheetView>
  </sheetViews>
  <sheetFormatPr defaultRowHeight="14.4" x14ac:dyDescent="0.3"/>
  <cols>
    <col min="1" max="1" width="3.6640625" style="1" bestFit="1" customWidth="1"/>
    <col min="2" max="2" width="85.33203125" customWidth="1"/>
  </cols>
  <sheetData>
    <row r="1" spans="1:2" s="13" customFormat="1" ht="30" customHeight="1" x14ac:dyDescent="0.25">
      <c r="A1" s="14"/>
      <c r="B1" s="14"/>
    </row>
    <row r="2" spans="1:2" x14ac:dyDescent="0.3">
      <c r="A2" s="1" t="s">
        <v>16</v>
      </c>
      <c r="B2" s="65" t="s">
        <v>15</v>
      </c>
    </row>
    <row r="3" spans="1:2" ht="6" customHeight="1" x14ac:dyDescent="0.3">
      <c r="B3" s="65"/>
    </row>
    <row r="4" spans="1:2" s="2" customFormat="1" ht="28.8" x14ac:dyDescent="0.3">
      <c r="A4" s="39">
        <v>1</v>
      </c>
      <c r="B4" s="66" t="str">
        <f>'1'!A2</f>
        <v>Gatuprisutvecklingen för hasch i realprisjusterade medianpriser. Priser i kronor per gram (inkl. antalet prissvar, prisintervall samt ursprungliga medel- och medianpriser). 1988–2022.</v>
      </c>
    </row>
    <row r="5" spans="1:2" s="2" customFormat="1" ht="30" customHeight="1" x14ac:dyDescent="0.3">
      <c r="A5" s="39">
        <v>2</v>
      </c>
      <c r="B5" s="66" t="str">
        <f>'2'!A2</f>
        <v>Gatuprisutvecklingen för marijuana i realprisjusterade medianpriser. Priser i kronor per gram (inkl. antalet prissvar, prisintervall samt ursprungliga medel- och medianpriser). 1988–2022.</v>
      </c>
    </row>
    <row r="6" spans="1:2" s="2" customFormat="1" ht="30" customHeight="1" x14ac:dyDescent="0.3">
      <c r="A6" s="39">
        <v>3</v>
      </c>
      <c r="B6" s="66" t="str">
        <f>'3'!A2</f>
        <v>Gatuprisutvecklingen för amfetamin i realprisjusterade medianpriser. Priser i kronor per gram (inkl. antalet prissvar, prisintervall samt ursprungliga medel- och medianpriser). 1988–2022.</v>
      </c>
    </row>
    <row r="7" spans="1:2" s="2" customFormat="1" ht="28.8" x14ac:dyDescent="0.3">
      <c r="A7" s="39">
        <v>4</v>
      </c>
      <c r="B7" s="66" t="str">
        <f>'4'!A2</f>
        <v>Gatuprisutvecklingen för kokain i realprisjusterade medianpriser. Priser i kronor per gram (inkl. antalet prissvar, prisintervall samt ursprungliga medel- och medianpriser). 1988–2022.</v>
      </c>
    </row>
    <row r="8" spans="1:2" s="2" customFormat="1" ht="28.8" x14ac:dyDescent="0.3">
      <c r="A8" s="39">
        <v>5</v>
      </c>
      <c r="B8" s="66" t="str">
        <f>'5'!A2</f>
        <v>Gatuprisutvecklingen för vitt heroin/heroina) i realprisjusterade medianpriser. Priser i kronor per gram (inkl. antalet prissvar, prisintervall samt ursprungliga medel- och medianpriser). 1988–2022.</v>
      </c>
    </row>
    <row r="9" spans="1:2" s="2" customFormat="1" ht="28.8" x14ac:dyDescent="0.3">
      <c r="A9" s="39">
        <v>6</v>
      </c>
      <c r="B9" s="66" t="str">
        <f>'6'!A2</f>
        <v>Gatuprisutvecklingen för brunt heroin/heroina) i realprisjusterade medianpriser. Priser i kronor per gram (inkl. antalet prissvar, prisintervall samt ursprungliga medel- och medianpriser). 1988–2022.</v>
      </c>
    </row>
    <row r="10" spans="1:2" s="2" customFormat="1" ht="28.8" x14ac:dyDescent="0.3">
      <c r="A10" s="39">
        <v>7</v>
      </c>
      <c r="B10" s="66" t="str">
        <f>'7'!A2</f>
        <v>Gatuprisutvecklingen för ecstasy i realprisjusterade medianpriser. Priser i kronor per tablett (inkl. antalet prissvar, prisintervall samt ursprungliga medel- och medianpriser). 2000–2022.</v>
      </c>
    </row>
    <row r="11" spans="1:2" s="2" customFormat="1" ht="28.8" x14ac:dyDescent="0.3">
      <c r="A11" s="39">
        <v>8</v>
      </c>
      <c r="B11" s="66" t="str">
        <f>'8'!A2</f>
        <v>Gatuprisutvecklingen för LSD i realprisjusterade medianpriser. Priser i kronor per dos (inkl. antalet prissvar, prisintervall samt ursprungliga medel- och medianpriser). 2000–2022.</v>
      </c>
    </row>
    <row r="12" spans="1:2" s="2" customFormat="1" ht="28.8" x14ac:dyDescent="0.3">
      <c r="A12" s="39">
        <v>9</v>
      </c>
      <c r="B12" s="66" t="str">
        <f>'9'!A2</f>
        <v>Gatupriset för tramadola). Pris i kronor per 100 milligram (inkl. antalet prissvar, prisintervall samt medel- och medianpriser). 2018–2022.</v>
      </c>
    </row>
    <row r="13" spans="1:2" s="2" customFormat="1" ht="30" customHeight="1" x14ac:dyDescent="0.3">
      <c r="A13" s="39">
        <v>10</v>
      </c>
      <c r="B13" s="66" t="str">
        <f>'10'!A2</f>
        <v>Gatupriset för alprazolama). Pris i kronor per 1 milligram (inkl. antalet prissvar, prisintervall samt medel- och medianpriser). 2018–2022.</v>
      </c>
    </row>
    <row r="14" spans="1:2" s="2" customFormat="1" ht="28.8" x14ac:dyDescent="0.3">
      <c r="A14" s="39">
        <v>11</v>
      </c>
      <c r="B14" s="66" t="str">
        <f>'11'!A2</f>
        <v>Indexerad realprisjusterad mediangatuprisutveckling för hasch, marijuana, amfetamin, kokain och brunt heroin. 1988–2022. Index 1988=100.</v>
      </c>
    </row>
    <row r="15" spans="1:2" s="2" customFormat="1" ht="28.8" x14ac:dyDescent="0.3">
      <c r="A15" s="39">
        <v>12</v>
      </c>
      <c r="B15" s="67" t="str">
        <f>'12'!A2</f>
        <v>Indexerad realprisjusterad utveckling av gatupriset (medianvärden) för hasch, marijuana, amfetamin, kokain, brunt heroin, ecstasy och LSD. 2000–2022. Index 2000=100.</v>
      </c>
    </row>
    <row r="16" spans="1:2" s="2" customFormat="1" ht="28.8" x14ac:dyDescent="0.3">
      <c r="A16" s="39">
        <v>13</v>
      </c>
      <c r="B16" s="66" t="str">
        <f>'13'!A2</f>
        <v>Grossistprisutvecklingen för hasch i realprisjusterade medianpriser. Priser i kronor per kilo (inkl. antalet prissvar, prisintervall samt ursprungliga medel- och medianpriser). 2010–2022.</v>
      </c>
    </row>
    <row r="17" spans="1:2" s="2" customFormat="1" ht="30" customHeight="1" x14ac:dyDescent="0.3">
      <c r="A17" s="39">
        <v>14</v>
      </c>
      <c r="B17" s="66" t="str">
        <f>'14'!A2</f>
        <v>Grossistprisutvecklingen för marijuana i realprisjusterade medianpriser. Priser i kronor per kilo (inkl. antalet prissvar, prisintervall samt ursprungliga medel- och medianpriser). 2010–2022.</v>
      </c>
    </row>
    <row r="18" spans="1:2" s="2" customFormat="1" ht="28.8" x14ac:dyDescent="0.3">
      <c r="A18" s="39">
        <v>15</v>
      </c>
      <c r="B18" s="66" t="str">
        <f>'15'!A2</f>
        <v>Grossistprisutvecklingen för amfetamin i realprisjusterade medianpriser. Priser i kronor per kilo (inkl. antalet prissvar, prisintervall samt ursprungliga medel- och medianpriser). 2010–2022.</v>
      </c>
    </row>
    <row r="19" spans="1:2" s="2" customFormat="1" ht="28.8" x14ac:dyDescent="0.3">
      <c r="A19" s="39">
        <v>16</v>
      </c>
      <c r="B19" s="66" t="str">
        <f>'16'!A2</f>
        <v>Grossistprisutvecklingen för kokain i realprisjusterade medianpriser. Priser i kronor per kilo (inkl. antalet prissvar, prisintervall samt ursprungliga medel- och medianpriser). 2010–2022.</v>
      </c>
    </row>
    <row r="20" spans="1:2" s="2" customFormat="1" ht="28.8" x14ac:dyDescent="0.3">
      <c r="A20" s="39">
        <v>17</v>
      </c>
      <c r="B20" s="66" t="str">
        <f>'17'!A2</f>
        <v>Grossistprisutvecklingen för brunt heroin i realprisjusterade medianpriser. Priser i kronor per kilo (inkl. antalet prissvar, prisintervall samt ursprungliga medel- och medianpriser). 2010–2022.</v>
      </c>
    </row>
    <row r="21" spans="1:2" s="2" customFormat="1" ht="28.8" x14ac:dyDescent="0.3">
      <c r="A21" s="39">
        <v>18</v>
      </c>
      <c r="B21" s="66" t="str">
        <f>'18'!A2</f>
        <v>Grossistprisutvecklingen för ecstasy i realprisjusterade medianpriser. Priser i kronor per tusental tabletter (inkl. antalet prissvar, prisintervall samt ursprungliga medel- och medianpriser). 2010–2022.</v>
      </c>
    </row>
    <row r="22" spans="1:2" s="2" customFormat="1" x14ac:dyDescent="0.3">
      <c r="A22" s="39">
        <v>19</v>
      </c>
      <c r="B22" s="66" t="str">
        <f>'19'!A2</f>
        <v>Cannabisbeslag av tull och polis. Kilo. 2018–2022.</v>
      </c>
    </row>
    <row r="23" spans="1:2" s="2" customFormat="1" ht="30" customHeight="1" x14ac:dyDescent="0.3">
      <c r="A23" s="39">
        <v>20</v>
      </c>
      <c r="B23" s="66" t="str">
        <f>'20'!A2</f>
        <v>Amfetamin-, kokain, ecstasy, heroin- och läkemdelsbeslag av tull och polis. Kilo resp. 1000-tal tabletter. För vissa tullbeslag har mängderna räknats upp. 2018–2022.</v>
      </c>
    </row>
    <row r="24" spans="1:2" ht="30" customHeight="1" x14ac:dyDescent="0.3">
      <c r="A24" s="39">
        <v>21</v>
      </c>
      <c r="B24" s="66" t="str">
        <f>'21'!A2</f>
        <v>Inflationsjusterade gatupriser, kronor per gram för hasch, marijuana, amfteamin, kokain och heroin respektive per tablett för ecstasy och läkemedel. 2018–2022.</v>
      </c>
    </row>
    <row r="25" spans="1:2" ht="45" customHeight="1" x14ac:dyDescent="0.3">
      <c r="A25" s="39">
        <v>22</v>
      </c>
      <c r="B25" s="66" t="str">
        <f>'22'!A2</f>
        <v>Gatuprisutvecklingen för smugglad tobak och alkohol i realprisjusterade medianpriser. Priser i kronor per limpaa), liter resp. flakb) (inkl. antalet prissvar, prisintervall samt ursprungliga medel- och medianpriser). 2017–2022.</v>
      </c>
    </row>
  </sheetData>
  <hyperlinks>
    <hyperlink ref="B4" location="'1'!_Toc259450346" display="'1'!_Toc259450346" xr:uid="{00000000-0004-0000-0200-000000000000}"/>
    <hyperlink ref="B5" location="'2'!_Toc259450346" display="'2'!_Toc259450346" xr:uid="{00000000-0004-0000-0200-000001000000}"/>
    <hyperlink ref="B6" location="'3'!_Toc259450346" display="'3'!_Toc259450346" xr:uid="{00000000-0004-0000-0200-000002000000}"/>
    <hyperlink ref="B7" location="'4'!_Toc259450346" display="'4'!_Toc259450346" xr:uid="{00000000-0004-0000-0200-000003000000}"/>
    <hyperlink ref="B8" location="'5'!_Toc259450346" display="'5'!_Toc259450346" xr:uid="{00000000-0004-0000-0200-000004000000}"/>
    <hyperlink ref="B9" location="'6'!_Toc259450346" display="'6'!_Toc259450346" xr:uid="{00000000-0004-0000-0200-000005000000}"/>
    <hyperlink ref="B10" location="'7'!_Toc259450346" display="'7'!_Toc259450346" xr:uid="{00000000-0004-0000-0200-000006000000}"/>
    <hyperlink ref="B11" location="'8'!_Toc259450346" display="'8'!_Toc259450346" xr:uid="{00000000-0004-0000-0200-000007000000}"/>
    <hyperlink ref="B14" location="'11'!A2" display="'11'!A2" xr:uid="{00000000-0004-0000-0200-00000A000000}"/>
    <hyperlink ref="B15" location="'12'!A2" display="'12'!A2" xr:uid="{00000000-0004-0000-0200-00000B000000}"/>
    <hyperlink ref="B22" location="'19'!A2" display="'19'!A2" xr:uid="{00000000-0004-0000-0200-00000C000000}"/>
    <hyperlink ref="B16" location="'13'!A2" display="'13'!A2" xr:uid="{00000000-0004-0000-0200-00000D000000}"/>
    <hyperlink ref="B17" location="'14'!A2" display="'14'!A2" xr:uid="{00000000-0004-0000-0200-00000E000000}"/>
    <hyperlink ref="B18" location="'15'!A2" display="'15'!A2" xr:uid="{00000000-0004-0000-0200-00000F000000}"/>
    <hyperlink ref="B19" location="'16'!A2" display="'16'!A2" xr:uid="{00000000-0004-0000-0200-000010000000}"/>
    <hyperlink ref="B21" location="'18'!A2" display="'18'!A2" xr:uid="{00000000-0004-0000-0200-000012000000}"/>
    <hyperlink ref="B12" location="'9'!A1" display="'9'!A1" xr:uid="{1F931295-29B1-4AED-BBEB-AB6B1747F888}"/>
    <hyperlink ref="B13" location="'10'!A1" display="'10'!A1" xr:uid="{722CCE05-F875-4EAD-BC38-0D371E79C32C}"/>
    <hyperlink ref="B20" location="'17'!A2" display="'17'!A2" xr:uid="{0B4AF569-563D-4D78-A5CC-EC7C95D37EC5}"/>
    <hyperlink ref="B23" location="'20'!A2" display="'20'!A2" xr:uid="{68D17982-34F3-4285-95BB-2371D84BB4DF}"/>
    <hyperlink ref="B24" location="'21'!A2" display="'21'!A2" xr:uid="{D8EDD89A-BB92-40D5-B245-6FE9FBCB2D5E}"/>
    <hyperlink ref="B25" location="'22'!A2" display="'22'!A2" xr:uid="{241F9C31-28F8-4A5B-8DBC-6E0E6324A686}"/>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2"/>
  <sheetViews>
    <sheetView zoomScaleNormal="100" workbookViewId="0">
      <pane ySplit="4" topLeftCell="A5" activePane="bottomLeft" state="frozen"/>
      <selection activeCell="H10" sqref="H10"/>
      <selection pane="bottomLeft" activeCell="H1" sqref="H1:J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1" width="9.33203125" style="14"/>
    <col min="12" max="16384" width="9.33203125" style="13"/>
  </cols>
  <sheetData>
    <row r="1" spans="1:11" ht="30" customHeight="1" x14ac:dyDescent="0.25">
      <c r="H1" s="74" t="s">
        <v>25</v>
      </c>
      <c r="I1" s="75"/>
      <c r="J1" s="75"/>
    </row>
    <row r="2" spans="1:11" ht="45" customHeight="1" x14ac:dyDescent="0.25">
      <c r="A2" s="76" t="s">
        <v>63</v>
      </c>
      <c r="B2" s="76"/>
      <c r="C2" s="76"/>
      <c r="D2" s="76"/>
      <c r="E2" s="76"/>
      <c r="F2" s="76"/>
      <c r="G2" s="76"/>
      <c r="H2" s="76"/>
      <c r="I2" s="76"/>
      <c r="J2" s="76"/>
    </row>
    <row r="3" spans="1:11" ht="15" customHeight="1" x14ac:dyDescent="0.25">
      <c r="A3" s="13"/>
      <c r="B3" s="82" t="s">
        <v>8</v>
      </c>
      <c r="C3" s="79" t="s">
        <v>2</v>
      </c>
      <c r="D3" s="79"/>
      <c r="E3" s="80" t="s">
        <v>5</v>
      </c>
      <c r="F3" s="80"/>
      <c r="G3" s="80"/>
      <c r="H3" s="79" t="s">
        <v>3</v>
      </c>
      <c r="I3" s="79"/>
      <c r="J3" s="80" t="s">
        <v>9</v>
      </c>
    </row>
    <row r="4" spans="1:11" ht="30" customHeight="1" x14ac:dyDescent="0.25">
      <c r="A4" s="15"/>
      <c r="B4" s="81"/>
      <c r="C4" s="42" t="s">
        <v>0</v>
      </c>
      <c r="D4" s="42" t="s">
        <v>4</v>
      </c>
      <c r="E4" s="81"/>
      <c r="F4" s="81"/>
      <c r="G4" s="81"/>
      <c r="H4" s="42" t="s">
        <v>6</v>
      </c>
      <c r="I4" s="42" t="s">
        <v>7</v>
      </c>
      <c r="J4" s="81"/>
    </row>
    <row r="5" spans="1:11" ht="6" customHeight="1" x14ac:dyDescent="0.25">
      <c r="A5" s="13"/>
      <c r="B5" s="41"/>
      <c r="C5" s="41"/>
      <c r="D5" s="41"/>
      <c r="E5" s="41"/>
      <c r="F5" s="41"/>
      <c r="G5" s="41"/>
      <c r="H5" s="41"/>
      <c r="I5" s="41"/>
      <c r="J5" s="41"/>
    </row>
    <row r="6" spans="1:11" ht="12.75" customHeight="1" x14ac:dyDescent="0.25">
      <c r="A6" s="16">
        <v>1988</v>
      </c>
      <c r="B6" s="17">
        <v>21</v>
      </c>
      <c r="C6" s="17">
        <v>13</v>
      </c>
      <c r="D6" s="17">
        <v>62</v>
      </c>
      <c r="E6" s="17">
        <v>30</v>
      </c>
      <c r="F6" s="17" t="s">
        <v>1</v>
      </c>
      <c r="G6" s="17">
        <v>125</v>
      </c>
      <c r="H6" s="17">
        <v>91</v>
      </c>
      <c r="I6" s="17">
        <v>100</v>
      </c>
      <c r="J6" s="17">
        <v>210.47538200339559</v>
      </c>
    </row>
    <row r="7" spans="1:11" ht="12.75" customHeight="1" x14ac:dyDescent="0.25">
      <c r="A7" s="16">
        <v>1989</v>
      </c>
      <c r="B7" s="17">
        <v>42</v>
      </c>
      <c r="C7" s="17">
        <v>33</v>
      </c>
      <c r="D7" s="17">
        <v>79</v>
      </c>
      <c r="E7" s="17">
        <v>50</v>
      </c>
      <c r="F7" s="17" t="s">
        <v>1</v>
      </c>
      <c r="G7" s="17">
        <v>100</v>
      </c>
      <c r="H7" s="17">
        <v>84</v>
      </c>
      <c r="I7" s="17">
        <v>85</v>
      </c>
      <c r="J7" s="17">
        <v>168.07927477669077</v>
      </c>
    </row>
    <row r="8" spans="1:11" ht="12.75" customHeight="1" x14ac:dyDescent="0.25">
      <c r="A8" s="16">
        <v>1990</v>
      </c>
      <c r="B8" s="17">
        <v>40</v>
      </c>
      <c r="C8" s="17">
        <v>34</v>
      </c>
      <c r="D8" s="17">
        <v>85</v>
      </c>
      <c r="E8" s="17">
        <v>55</v>
      </c>
      <c r="F8" s="17" t="s">
        <v>1</v>
      </c>
      <c r="G8" s="17">
        <v>110</v>
      </c>
      <c r="H8" s="17">
        <v>86</v>
      </c>
      <c r="I8" s="17">
        <v>88</v>
      </c>
      <c r="J8" s="17">
        <v>157.66490027941035</v>
      </c>
    </row>
    <row r="9" spans="1:11" ht="12.75" customHeight="1" x14ac:dyDescent="0.25">
      <c r="A9" s="16">
        <v>1991</v>
      </c>
      <c r="B9" s="17">
        <v>35</v>
      </c>
      <c r="C9" s="17">
        <v>33</v>
      </c>
      <c r="D9" s="17">
        <v>94</v>
      </c>
      <c r="E9" s="17">
        <v>45</v>
      </c>
      <c r="F9" s="17" t="s">
        <v>1</v>
      </c>
      <c r="G9" s="17">
        <v>110</v>
      </c>
      <c r="H9" s="17">
        <v>84</v>
      </c>
      <c r="I9" s="17">
        <v>85</v>
      </c>
      <c r="J9" s="17">
        <v>139.15111365437099</v>
      </c>
    </row>
    <row r="10" spans="1:11" ht="12.75" customHeight="1" x14ac:dyDescent="0.25">
      <c r="A10" s="16">
        <v>1992</v>
      </c>
      <c r="B10" s="17">
        <v>39</v>
      </c>
      <c r="C10" s="17">
        <v>36</v>
      </c>
      <c r="D10" s="17">
        <v>92</v>
      </c>
      <c r="E10" s="17">
        <v>50</v>
      </c>
      <c r="F10" s="17" t="s">
        <v>1</v>
      </c>
      <c r="G10" s="17">
        <v>100</v>
      </c>
      <c r="H10" s="17">
        <v>83</v>
      </c>
      <c r="I10" s="17">
        <v>85</v>
      </c>
      <c r="J10" s="17">
        <v>135.92032848912203</v>
      </c>
    </row>
    <row r="11" spans="1:11" ht="12.75" customHeight="1" x14ac:dyDescent="0.25">
      <c r="A11" s="16">
        <v>1993</v>
      </c>
      <c r="B11" s="17">
        <v>41</v>
      </c>
      <c r="C11" s="17">
        <v>35</v>
      </c>
      <c r="D11" s="17">
        <v>85</v>
      </c>
      <c r="E11" s="17">
        <v>60</v>
      </c>
      <c r="F11" s="17" t="s">
        <v>1</v>
      </c>
      <c r="G11" s="17">
        <v>175</v>
      </c>
      <c r="H11" s="17">
        <v>89</v>
      </c>
      <c r="I11" s="17">
        <v>90</v>
      </c>
      <c r="J11" s="17">
        <v>137.42209631728048</v>
      </c>
    </row>
    <row r="12" spans="1:11" ht="12.75" customHeight="1" x14ac:dyDescent="0.25">
      <c r="A12" s="16">
        <v>1994</v>
      </c>
      <c r="B12" s="17">
        <v>36</v>
      </c>
      <c r="C12" s="17">
        <v>30</v>
      </c>
      <c r="D12" s="17">
        <v>83</v>
      </c>
      <c r="E12" s="17">
        <v>50</v>
      </c>
      <c r="F12" s="17" t="s">
        <v>1</v>
      </c>
      <c r="G12" s="17">
        <v>150</v>
      </c>
      <c r="H12" s="17">
        <v>86</v>
      </c>
      <c r="I12" s="17">
        <v>80</v>
      </c>
      <c r="J12" s="17">
        <v>119.57079130329944</v>
      </c>
    </row>
    <row r="13" spans="1:11" ht="12.75" customHeight="1" x14ac:dyDescent="0.25">
      <c r="A13" s="16">
        <v>1995</v>
      </c>
      <c r="B13" s="17">
        <v>39</v>
      </c>
      <c r="C13" s="17">
        <v>29</v>
      </c>
      <c r="D13" s="17">
        <v>74</v>
      </c>
      <c r="E13" s="17">
        <v>60</v>
      </c>
      <c r="F13" s="17" t="s">
        <v>1</v>
      </c>
      <c r="G13" s="17">
        <v>150</v>
      </c>
      <c r="H13" s="17">
        <v>88</v>
      </c>
      <c r="I13" s="17">
        <v>90</v>
      </c>
      <c r="J13" s="17">
        <v>131.29324546952225</v>
      </c>
    </row>
    <row r="14" spans="1:11" ht="12.75" customHeight="1" x14ac:dyDescent="0.25">
      <c r="A14" s="16">
        <v>1996</v>
      </c>
      <c r="B14" s="17">
        <v>35</v>
      </c>
      <c r="C14" s="17">
        <v>28</v>
      </c>
      <c r="D14" s="17">
        <v>80</v>
      </c>
      <c r="E14" s="17">
        <v>50</v>
      </c>
      <c r="F14" s="17" t="s">
        <v>1</v>
      </c>
      <c r="G14" s="17">
        <v>125</v>
      </c>
      <c r="H14" s="17">
        <v>87</v>
      </c>
      <c r="I14" s="17">
        <v>85</v>
      </c>
      <c r="J14" s="17">
        <v>123.3412017167382</v>
      </c>
    </row>
    <row r="15" spans="1:11" ht="12.75" customHeight="1" x14ac:dyDescent="0.25">
      <c r="A15" s="16">
        <v>1997</v>
      </c>
      <c r="B15" s="17">
        <v>30</v>
      </c>
      <c r="C15" s="17">
        <v>21</v>
      </c>
      <c r="D15" s="17">
        <v>70</v>
      </c>
      <c r="E15" s="17">
        <v>50</v>
      </c>
      <c r="F15" s="17" t="s">
        <v>1</v>
      </c>
      <c r="G15" s="17">
        <v>150</v>
      </c>
      <c r="H15" s="17">
        <v>86</v>
      </c>
      <c r="I15" s="17">
        <v>80</v>
      </c>
      <c r="J15" s="17">
        <v>115.32540020931044</v>
      </c>
    </row>
    <row r="16" spans="1:11" ht="12.75" customHeight="1" x14ac:dyDescent="0.25">
      <c r="A16" s="16">
        <v>1998</v>
      </c>
      <c r="B16" s="17">
        <v>35</v>
      </c>
      <c r="C16" s="17">
        <v>22</v>
      </c>
      <c r="D16" s="17">
        <v>63</v>
      </c>
      <c r="E16" s="17">
        <v>55</v>
      </c>
      <c r="F16" s="17" t="s">
        <v>1</v>
      </c>
      <c r="G16" s="17">
        <v>100</v>
      </c>
      <c r="H16" s="17">
        <v>86</v>
      </c>
      <c r="I16" s="17">
        <v>90</v>
      </c>
      <c r="J16" s="17">
        <v>130.08900116595413</v>
      </c>
      <c r="K16" s="13"/>
    </row>
    <row r="17" spans="1:11" ht="12.75" customHeight="1" x14ac:dyDescent="0.25">
      <c r="A17" s="16">
        <v>1999</v>
      </c>
      <c r="B17" s="17">
        <v>32</v>
      </c>
      <c r="C17" s="17">
        <v>23</v>
      </c>
      <c r="D17" s="17">
        <v>72</v>
      </c>
      <c r="E17" s="17">
        <v>60</v>
      </c>
      <c r="F17" s="17" t="s">
        <v>1</v>
      </c>
      <c r="G17" s="17">
        <v>150</v>
      </c>
      <c r="H17" s="17">
        <v>95</v>
      </c>
      <c r="I17" s="17">
        <v>90</v>
      </c>
      <c r="J17" s="17">
        <v>129.49011567178616</v>
      </c>
      <c r="K17" s="13"/>
    </row>
    <row r="18" spans="1:11" ht="12.75" customHeight="1" x14ac:dyDescent="0.25">
      <c r="A18" s="16">
        <v>2000</v>
      </c>
      <c r="B18" s="17">
        <v>21</v>
      </c>
      <c r="C18" s="17">
        <v>21</v>
      </c>
      <c r="D18" s="17">
        <v>100</v>
      </c>
      <c r="E18" s="17">
        <v>60</v>
      </c>
      <c r="F18" s="17" t="s">
        <v>1</v>
      </c>
      <c r="G18" s="17">
        <v>100</v>
      </c>
      <c r="H18" s="17">
        <v>85</v>
      </c>
      <c r="I18" s="17">
        <v>80</v>
      </c>
      <c r="J18" s="17">
        <v>114.07844791227332</v>
      </c>
    </row>
    <row r="19" spans="1:11" ht="12.75" customHeight="1" x14ac:dyDescent="0.25">
      <c r="A19" s="16">
        <v>2001</v>
      </c>
      <c r="B19" s="17">
        <v>42</v>
      </c>
      <c r="C19" s="17">
        <v>39</v>
      </c>
      <c r="D19" s="17">
        <v>93</v>
      </c>
      <c r="E19" s="17">
        <v>60</v>
      </c>
      <c r="F19" s="17" t="s">
        <v>1</v>
      </c>
      <c r="G19" s="17">
        <v>100</v>
      </c>
      <c r="H19" s="17">
        <v>84</v>
      </c>
      <c r="I19" s="17">
        <v>80</v>
      </c>
      <c r="J19" s="17">
        <v>111.39615859822534</v>
      </c>
      <c r="K19" s="40"/>
    </row>
    <row r="20" spans="1:11" ht="12.75" customHeight="1" x14ac:dyDescent="0.25">
      <c r="A20" s="16">
        <v>2002</v>
      </c>
      <c r="B20" s="17">
        <v>39</v>
      </c>
      <c r="C20" s="17">
        <v>37</v>
      </c>
      <c r="D20" s="17">
        <v>95</v>
      </c>
      <c r="E20" s="17">
        <v>65</v>
      </c>
      <c r="F20" s="17" t="s">
        <v>1</v>
      </c>
      <c r="G20" s="17">
        <v>100</v>
      </c>
      <c r="H20" s="17">
        <v>83</v>
      </c>
      <c r="I20" s="17">
        <v>80</v>
      </c>
      <c r="J20" s="17">
        <v>109.04452996151731</v>
      </c>
      <c r="K20" s="40"/>
    </row>
    <row r="21" spans="1:11" ht="12.75" customHeight="1" x14ac:dyDescent="0.25">
      <c r="A21" s="16">
        <v>2003</v>
      </c>
      <c r="B21" s="17">
        <v>42</v>
      </c>
      <c r="C21" s="17">
        <v>41</v>
      </c>
      <c r="D21" s="17">
        <v>98</v>
      </c>
      <c r="E21" s="17">
        <v>65</v>
      </c>
      <c r="F21" s="17" t="s">
        <v>1</v>
      </c>
      <c r="G21" s="17">
        <v>100</v>
      </c>
      <c r="H21" s="17">
        <v>84</v>
      </c>
      <c r="I21" s="17">
        <v>80</v>
      </c>
      <c r="J21" s="17">
        <v>106.98212937326957</v>
      </c>
      <c r="K21" s="40"/>
    </row>
    <row r="22" spans="1:11" ht="12.75" customHeight="1" x14ac:dyDescent="0.25">
      <c r="A22" s="16">
        <v>2004</v>
      </c>
      <c r="B22" s="17">
        <v>42</v>
      </c>
      <c r="C22" s="17">
        <v>41</v>
      </c>
      <c r="D22" s="17">
        <v>98</v>
      </c>
      <c r="E22" s="17">
        <v>70</v>
      </c>
      <c r="F22" s="17" t="s">
        <v>1</v>
      </c>
      <c r="G22" s="17">
        <v>110</v>
      </c>
      <c r="H22" s="17">
        <v>84</v>
      </c>
      <c r="I22" s="17">
        <v>80</v>
      </c>
      <c r="J22" s="17">
        <v>106.58737551049654</v>
      </c>
      <c r="K22" s="40"/>
    </row>
    <row r="23" spans="1:11" ht="12.75" customHeight="1" x14ac:dyDescent="0.25">
      <c r="A23" s="16">
        <v>2005</v>
      </c>
      <c r="B23" s="17">
        <v>42</v>
      </c>
      <c r="C23" s="17">
        <v>41</v>
      </c>
      <c r="D23" s="17">
        <v>98</v>
      </c>
      <c r="E23" s="17">
        <v>60</v>
      </c>
      <c r="F23" s="17" t="s">
        <v>1</v>
      </c>
      <c r="G23" s="17">
        <v>100</v>
      </c>
      <c r="H23" s="17">
        <v>83</v>
      </c>
      <c r="I23" s="17">
        <v>80</v>
      </c>
      <c r="J23" s="17">
        <v>106.10463250240718</v>
      </c>
      <c r="K23" s="40"/>
    </row>
    <row r="24" spans="1:11" ht="12.75" customHeight="1" x14ac:dyDescent="0.25">
      <c r="A24" s="16">
        <v>2006</v>
      </c>
      <c r="B24" s="17">
        <v>42</v>
      </c>
      <c r="C24" s="17">
        <v>40</v>
      </c>
      <c r="D24" s="17">
        <v>95</v>
      </c>
      <c r="E24" s="17">
        <v>60</v>
      </c>
      <c r="F24" s="17" t="s">
        <v>1</v>
      </c>
      <c r="G24" s="17">
        <v>150</v>
      </c>
      <c r="H24" s="17">
        <v>84</v>
      </c>
      <c r="I24" s="17">
        <v>80</v>
      </c>
      <c r="J24" s="17">
        <v>104.6822883681655</v>
      </c>
      <c r="K24" s="40"/>
    </row>
    <row r="25" spans="1:11" ht="12.75" customHeight="1" x14ac:dyDescent="0.25">
      <c r="A25" s="16">
        <v>2007</v>
      </c>
      <c r="B25" s="17">
        <v>40</v>
      </c>
      <c r="C25" s="17">
        <v>40</v>
      </c>
      <c r="D25" s="17">
        <v>100</v>
      </c>
      <c r="E25" s="17">
        <v>60</v>
      </c>
      <c r="F25" s="17" t="s">
        <v>1</v>
      </c>
      <c r="G25" s="17">
        <v>100</v>
      </c>
      <c r="H25" s="17">
        <v>81</v>
      </c>
      <c r="I25" s="17">
        <v>80</v>
      </c>
      <c r="J25" s="17">
        <v>102.41575160923894</v>
      </c>
      <c r="K25" s="40"/>
    </row>
    <row r="26" spans="1:11" ht="12.75" customHeight="1" x14ac:dyDescent="0.25">
      <c r="A26" s="16">
        <v>2008</v>
      </c>
      <c r="B26" s="17">
        <v>42</v>
      </c>
      <c r="C26" s="17">
        <v>41</v>
      </c>
      <c r="D26" s="17">
        <v>98</v>
      </c>
      <c r="E26" s="17">
        <v>60</v>
      </c>
      <c r="F26" s="17" t="s">
        <v>1</v>
      </c>
      <c r="G26" s="17">
        <v>100</v>
      </c>
      <c r="H26" s="17">
        <v>84</v>
      </c>
      <c r="I26" s="17">
        <v>80</v>
      </c>
      <c r="J26" s="17">
        <v>99.010981697171388</v>
      </c>
      <c r="K26" s="40"/>
    </row>
    <row r="27" spans="1:11" ht="12.75" customHeight="1" x14ac:dyDescent="0.25">
      <c r="A27" s="16">
        <v>2009</v>
      </c>
      <c r="B27" s="17">
        <v>42</v>
      </c>
      <c r="C27" s="17">
        <v>42</v>
      </c>
      <c r="D27" s="17">
        <v>100</v>
      </c>
      <c r="E27" s="17">
        <v>70</v>
      </c>
      <c r="F27" s="17" t="s">
        <v>1</v>
      </c>
      <c r="G27" s="17">
        <v>110</v>
      </c>
      <c r="H27" s="17">
        <v>87</v>
      </c>
      <c r="I27" s="17">
        <v>82</v>
      </c>
      <c r="J27" s="17">
        <v>101.99197351259156</v>
      </c>
      <c r="K27" s="40"/>
    </row>
    <row r="28" spans="1:11" ht="12.75" customHeight="1" x14ac:dyDescent="0.25">
      <c r="A28" s="16">
        <v>2010</v>
      </c>
      <c r="B28" s="17">
        <v>41</v>
      </c>
      <c r="C28" s="17">
        <v>41</v>
      </c>
      <c r="D28" s="17">
        <v>100</v>
      </c>
      <c r="E28" s="17">
        <v>60</v>
      </c>
      <c r="F28" s="17" t="s">
        <v>1</v>
      </c>
      <c r="G28" s="17">
        <v>125</v>
      </c>
      <c r="H28" s="17">
        <v>92</v>
      </c>
      <c r="I28" s="17">
        <v>95</v>
      </c>
      <c r="J28" s="17">
        <v>116.80976625781069</v>
      </c>
      <c r="K28" s="40"/>
    </row>
    <row r="29" spans="1:11" ht="12.75" customHeight="1" x14ac:dyDescent="0.25">
      <c r="A29" s="16">
        <v>2011</v>
      </c>
      <c r="B29" s="17">
        <v>42</v>
      </c>
      <c r="C29" s="17">
        <v>42</v>
      </c>
      <c r="D29" s="17">
        <v>100</v>
      </c>
      <c r="E29" s="17">
        <v>70</v>
      </c>
      <c r="F29" s="17" t="s">
        <v>1</v>
      </c>
      <c r="G29" s="17">
        <v>200</v>
      </c>
      <c r="H29" s="17">
        <v>98</v>
      </c>
      <c r="I29" s="17">
        <v>100</v>
      </c>
      <c r="J29" s="17">
        <v>119.42009440323669</v>
      </c>
      <c r="K29" s="40"/>
    </row>
    <row r="30" spans="1:11" ht="12.75" customHeight="1" x14ac:dyDescent="0.25">
      <c r="A30" s="16">
        <v>2012</v>
      </c>
      <c r="B30" s="17">
        <v>42</v>
      </c>
      <c r="C30" s="17">
        <v>41</v>
      </c>
      <c r="D30" s="17">
        <v>98</v>
      </c>
      <c r="E30" s="17">
        <v>70</v>
      </c>
      <c r="F30" s="17" t="s">
        <v>1</v>
      </c>
      <c r="G30" s="17">
        <v>150</v>
      </c>
      <c r="H30" s="17">
        <v>102.8</v>
      </c>
      <c r="I30" s="17">
        <v>100</v>
      </c>
      <c r="J30" s="17">
        <v>118.3672819859962</v>
      </c>
      <c r="K30" s="40"/>
    </row>
    <row r="31" spans="1:11" ht="12.75" customHeight="1" x14ac:dyDescent="0.25">
      <c r="A31" s="16">
        <v>2013</v>
      </c>
      <c r="B31" s="17">
        <v>42</v>
      </c>
      <c r="C31" s="17">
        <v>41</v>
      </c>
      <c r="D31" s="17">
        <v>98</v>
      </c>
      <c r="E31" s="17">
        <v>70</v>
      </c>
      <c r="F31" s="17" t="s">
        <v>1</v>
      </c>
      <c r="G31" s="17">
        <v>150</v>
      </c>
      <c r="H31" s="17">
        <v>104</v>
      </c>
      <c r="I31" s="17">
        <v>100</v>
      </c>
      <c r="J31" s="17">
        <v>118.42004712475325</v>
      </c>
      <c r="K31" s="40"/>
    </row>
    <row r="32" spans="1:11" ht="12.75" customHeight="1" x14ac:dyDescent="0.25">
      <c r="A32" s="16">
        <v>2014</v>
      </c>
      <c r="B32" s="17">
        <v>41</v>
      </c>
      <c r="C32" s="25">
        <v>41</v>
      </c>
      <c r="D32" s="23">
        <v>100</v>
      </c>
      <c r="E32" s="17">
        <v>60</v>
      </c>
      <c r="F32" s="17" t="s">
        <v>1</v>
      </c>
      <c r="G32" s="17">
        <v>150</v>
      </c>
      <c r="H32" s="17">
        <v>110</v>
      </c>
      <c r="I32" s="17">
        <v>105</v>
      </c>
      <c r="J32" s="17">
        <v>124.56713132795305</v>
      </c>
      <c r="K32" s="40"/>
    </row>
    <row r="33" spans="1:11" ht="12.75" customHeight="1" x14ac:dyDescent="0.25">
      <c r="A33" s="16">
        <v>2015</v>
      </c>
      <c r="B33" s="17">
        <v>47</v>
      </c>
      <c r="C33" s="25">
        <v>46</v>
      </c>
      <c r="D33" s="23">
        <v>98</v>
      </c>
      <c r="E33" s="17">
        <v>75</v>
      </c>
      <c r="F33" s="17" t="s">
        <v>1</v>
      </c>
      <c r="G33" s="17">
        <v>160</v>
      </c>
      <c r="H33" s="17">
        <v>108</v>
      </c>
      <c r="I33" s="17">
        <v>100</v>
      </c>
      <c r="J33" s="17">
        <v>118.68836764001915</v>
      </c>
      <c r="K33" s="40"/>
    </row>
    <row r="34" spans="1:11" ht="12.75" customHeight="1" x14ac:dyDescent="0.25">
      <c r="A34" s="16">
        <v>2016</v>
      </c>
      <c r="B34" s="17">
        <v>49</v>
      </c>
      <c r="C34" s="25">
        <v>47</v>
      </c>
      <c r="D34" s="23">
        <v>96</v>
      </c>
      <c r="E34" s="17">
        <v>50</v>
      </c>
      <c r="F34" s="17" t="s">
        <v>1</v>
      </c>
      <c r="G34" s="17">
        <v>150</v>
      </c>
      <c r="H34" s="17">
        <v>105</v>
      </c>
      <c r="I34" s="17">
        <v>100</v>
      </c>
      <c r="J34" s="17">
        <v>117.53310368801948</v>
      </c>
      <c r="K34" s="40"/>
    </row>
    <row r="35" spans="1:11" ht="12.75" customHeight="1" x14ac:dyDescent="0.25">
      <c r="A35" s="16">
        <v>2017</v>
      </c>
      <c r="B35" s="17">
        <v>54</v>
      </c>
      <c r="C35" s="25">
        <v>53</v>
      </c>
      <c r="D35" s="23">
        <v>98</v>
      </c>
      <c r="E35" s="17">
        <v>70</v>
      </c>
      <c r="F35" s="17" t="s">
        <v>1</v>
      </c>
      <c r="G35" s="17">
        <v>175</v>
      </c>
      <c r="H35" s="17">
        <v>105.64</v>
      </c>
      <c r="I35" s="17">
        <v>100</v>
      </c>
      <c r="J35" s="17">
        <v>115.46055695259383</v>
      </c>
      <c r="K35" s="40"/>
    </row>
    <row r="36" spans="1:11" ht="12.75" customHeight="1" x14ac:dyDescent="0.25">
      <c r="A36" s="16">
        <v>2018</v>
      </c>
      <c r="B36" s="17">
        <v>53</v>
      </c>
      <c r="C36" s="25">
        <v>53</v>
      </c>
      <c r="D36" s="23">
        <v>100</v>
      </c>
      <c r="E36" s="17">
        <v>80</v>
      </c>
      <c r="F36" s="17" t="s">
        <v>1</v>
      </c>
      <c r="G36" s="17">
        <v>150</v>
      </c>
      <c r="H36" s="17">
        <v>106.51</v>
      </c>
      <c r="I36" s="17">
        <v>100</v>
      </c>
      <c r="J36" s="17">
        <v>113.24908647990257</v>
      </c>
      <c r="K36" s="40"/>
    </row>
    <row r="37" spans="1:11" ht="12.75" customHeight="1" x14ac:dyDescent="0.25">
      <c r="A37" s="16">
        <v>2019</v>
      </c>
      <c r="B37" s="17">
        <v>49</v>
      </c>
      <c r="C37" s="25">
        <v>49</v>
      </c>
      <c r="D37" s="23">
        <v>100</v>
      </c>
      <c r="E37" s="17">
        <v>50</v>
      </c>
      <c r="F37" s="17" t="s">
        <v>1</v>
      </c>
      <c r="G37" s="17">
        <v>250</v>
      </c>
      <c r="H37" s="17">
        <v>106</v>
      </c>
      <c r="I37" s="17">
        <v>100</v>
      </c>
      <c r="J37" s="17">
        <v>111.26368695027824</v>
      </c>
      <c r="K37" s="40"/>
    </row>
    <row r="38" spans="1:11" ht="12.75" customHeight="1" x14ac:dyDescent="0.25">
      <c r="A38" s="16">
        <v>2020</v>
      </c>
      <c r="B38" s="17">
        <v>53</v>
      </c>
      <c r="C38" s="25">
        <v>51</v>
      </c>
      <c r="D38" s="23">
        <v>96.226415094339629</v>
      </c>
      <c r="E38" s="17">
        <v>80</v>
      </c>
      <c r="F38" s="17" t="s">
        <v>1</v>
      </c>
      <c r="G38" s="17">
        <v>225</v>
      </c>
      <c r="H38" s="17">
        <v>133.09</v>
      </c>
      <c r="I38" s="17">
        <v>125</v>
      </c>
      <c r="J38" s="17">
        <v>138.39232555370327</v>
      </c>
      <c r="K38" s="40"/>
    </row>
    <row r="39" spans="1:11" ht="12.75" customHeight="1" x14ac:dyDescent="0.25">
      <c r="A39" s="16">
        <v>2021</v>
      </c>
      <c r="B39" s="17">
        <v>51</v>
      </c>
      <c r="C39" s="25">
        <v>49</v>
      </c>
      <c r="D39" s="23">
        <v>96.078431372549019</v>
      </c>
      <c r="E39" s="17">
        <v>50</v>
      </c>
      <c r="F39" s="17" t="s">
        <v>1</v>
      </c>
      <c r="G39" s="17">
        <v>200</v>
      </c>
      <c r="H39" s="17">
        <v>125.1</v>
      </c>
      <c r="I39" s="17">
        <v>113</v>
      </c>
      <c r="J39" s="17">
        <v>122.45645269384306</v>
      </c>
      <c r="K39" s="40"/>
    </row>
    <row r="40" spans="1:11" ht="12.75" customHeight="1" x14ac:dyDescent="0.25">
      <c r="A40" s="16">
        <v>2022</v>
      </c>
      <c r="B40" s="17">
        <v>52</v>
      </c>
      <c r="C40" s="25">
        <v>50</v>
      </c>
      <c r="D40" s="23">
        <v>96.15384615384616</v>
      </c>
      <c r="E40" s="17">
        <v>33</v>
      </c>
      <c r="F40" s="17" t="s">
        <v>1</v>
      </c>
      <c r="G40" s="17">
        <v>200</v>
      </c>
      <c r="H40" s="17">
        <v>119.07</v>
      </c>
      <c r="I40" s="17">
        <v>111.25</v>
      </c>
      <c r="J40" s="17">
        <v>111</v>
      </c>
      <c r="K40" s="40"/>
    </row>
    <row r="41" spans="1:11" ht="6" customHeight="1" x14ac:dyDescent="0.25">
      <c r="A41" s="30"/>
      <c r="B41" s="34"/>
      <c r="C41" s="34"/>
      <c r="D41" s="34"/>
      <c r="E41" s="34"/>
      <c r="F41" s="34"/>
      <c r="G41" s="34"/>
      <c r="H41" s="34"/>
      <c r="I41" s="34"/>
      <c r="J41" s="34"/>
    </row>
    <row r="42" spans="1:11" ht="15" customHeight="1" x14ac:dyDescent="0.25">
      <c r="A42" s="77" t="s">
        <v>24</v>
      </c>
      <c r="B42" s="78"/>
      <c r="C42" s="78"/>
      <c r="D42" s="78"/>
      <c r="E42" s="78"/>
      <c r="F42" s="78"/>
      <c r="G42" s="78"/>
      <c r="H42" s="78"/>
      <c r="I42" s="78"/>
      <c r="J42" s="78"/>
      <c r="K42" s="25"/>
    </row>
  </sheetData>
  <mergeCells count="8">
    <mergeCell ref="H1:J1"/>
    <mergeCell ref="A2:J2"/>
    <mergeCell ref="A42:J42"/>
    <mergeCell ref="C3:D3"/>
    <mergeCell ref="H3:I3"/>
    <mergeCell ref="J3:J4"/>
    <mergeCell ref="E3:G4"/>
    <mergeCell ref="B3:B4"/>
  </mergeCells>
  <hyperlinks>
    <hyperlink ref="H1:J1" location="Innehåll!A1" display="Till innehållsförteckningen"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3"/>
  <sheetViews>
    <sheetView zoomScaleNormal="100" workbookViewId="0">
      <pane ySplit="4" topLeftCell="A5" activePane="bottomLeft" state="frozen"/>
      <selection activeCell="A2" sqref="A2:R2"/>
      <selection pane="bottomLeft" activeCell="A2" sqref="A2:J2"/>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0" ht="30" customHeight="1" x14ac:dyDescent="0.25">
      <c r="H1" s="74" t="s">
        <v>25</v>
      </c>
      <c r="I1" s="75"/>
      <c r="J1" s="75"/>
    </row>
    <row r="2" spans="1:10" ht="45" customHeight="1" x14ac:dyDescent="0.25">
      <c r="A2" s="83" t="s">
        <v>64</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1988</v>
      </c>
      <c r="B6" s="17">
        <v>21</v>
      </c>
      <c r="C6" s="17">
        <v>2</v>
      </c>
      <c r="D6" s="17">
        <v>10</v>
      </c>
      <c r="E6" s="17">
        <v>90</v>
      </c>
      <c r="F6" s="17" t="s">
        <v>1</v>
      </c>
      <c r="G6" s="17">
        <v>100</v>
      </c>
      <c r="H6" s="17">
        <v>95</v>
      </c>
      <c r="I6" s="17">
        <v>95</v>
      </c>
      <c r="J6" s="17">
        <v>199.95161290322582</v>
      </c>
    </row>
    <row r="7" spans="1:10" ht="12.75" customHeight="1" x14ac:dyDescent="0.25">
      <c r="A7" s="16">
        <v>1989</v>
      </c>
      <c r="B7" s="17">
        <v>42</v>
      </c>
      <c r="C7" s="17">
        <v>5</v>
      </c>
      <c r="D7" s="17">
        <v>12</v>
      </c>
      <c r="E7" s="17">
        <v>40</v>
      </c>
      <c r="F7" s="17" t="s">
        <v>1</v>
      </c>
      <c r="G7" s="17">
        <v>100</v>
      </c>
      <c r="H7" s="17">
        <v>62</v>
      </c>
      <c r="I7" s="17">
        <v>50</v>
      </c>
      <c r="J7" s="17">
        <v>98.870161633347507</v>
      </c>
    </row>
    <row r="8" spans="1:10" ht="12.75" customHeight="1" x14ac:dyDescent="0.25">
      <c r="A8" s="16">
        <v>1990</v>
      </c>
      <c r="B8" s="17">
        <v>40</v>
      </c>
      <c r="C8" s="17">
        <v>5</v>
      </c>
      <c r="D8" s="17">
        <v>13</v>
      </c>
      <c r="E8" s="17">
        <v>50</v>
      </c>
      <c r="F8" s="17" t="s">
        <v>1</v>
      </c>
      <c r="G8" s="17">
        <v>100</v>
      </c>
      <c r="H8" s="17">
        <v>77</v>
      </c>
      <c r="I8" s="17">
        <v>85</v>
      </c>
      <c r="J8" s="17">
        <v>152.28996049715772</v>
      </c>
    </row>
    <row r="9" spans="1:10" ht="12.75" customHeight="1" x14ac:dyDescent="0.25">
      <c r="A9" s="16">
        <v>1991</v>
      </c>
      <c r="B9" s="17">
        <v>35</v>
      </c>
      <c r="C9" s="17">
        <v>5</v>
      </c>
      <c r="D9" s="17">
        <v>14</v>
      </c>
      <c r="E9" s="17">
        <v>45</v>
      </c>
      <c r="F9" s="17" t="s">
        <v>1</v>
      </c>
      <c r="G9" s="17">
        <v>80</v>
      </c>
      <c r="H9" s="17">
        <v>63</v>
      </c>
      <c r="I9" s="17">
        <v>65</v>
      </c>
      <c r="J9" s="17">
        <v>106.40967514746016</v>
      </c>
    </row>
    <row r="10" spans="1:10" ht="12.75" customHeight="1" x14ac:dyDescent="0.25">
      <c r="A10" s="16">
        <v>1992</v>
      </c>
      <c r="B10" s="17">
        <v>39</v>
      </c>
      <c r="C10" s="17">
        <v>6</v>
      </c>
      <c r="D10" s="17">
        <v>15</v>
      </c>
      <c r="E10" s="17">
        <v>40</v>
      </c>
      <c r="F10" s="17" t="s">
        <v>1</v>
      </c>
      <c r="G10" s="17">
        <v>80</v>
      </c>
      <c r="H10" s="17">
        <v>53</v>
      </c>
      <c r="I10" s="17">
        <v>45</v>
      </c>
      <c r="J10" s="17">
        <v>71.95782096482931</v>
      </c>
    </row>
    <row r="11" spans="1:10" ht="12.75" customHeight="1" x14ac:dyDescent="0.25">
      <c r="A11" s="16">
        <v>1993</v>
      </c>
      <c r="B11" s="17">
        <v>41</v>
      </c>
      <c r="C11" s="17">
        <v>2</v>
      </c>
      <c r="D11" s="17">
        <v>5</v>
      </c>
      <c r="E11" s="17">
        <v>40</v>
      </c>
      <c r="F11" s="17" t="s">
        <v>1</v>
      </c>
      <c r="G11" s="17">
        <v>100</v>
      </c>
      <c r="H11" s="17">
        <v>70</v>
      </c>
      <c r="I11" s="17">
        <v>70</v>
      </c>
      <c r="J11" s="17">
        <v>106.88385269121814</v>
      </c>
    </row>
    <row r="12" spans="1:10" ht="12.75" customHeight="1" x14ac:dyDescent="0.25">
      <c r="A12" s="16">
        <v>1994</v>
      </c>
      <c r="B12" s="17">
        <v>36</v>
      </c>
      <c r="C12" s="17">
        <v>4</v>
      </c>
      <c r="D12" s="17">
        <v>11</v>
      </c>
      <c r="E12" s="17">
        <v>40</v>
      </c>
      <c r="F12" s="17" t="s">
        <v>1</v>
      </c>
      <c r="G12" s="17">
        <v>50</v>
      </c>
      <c r="H12" s="17">
        <v>46</v>
      </c>
      <c r="I12" s="17">
        <v>48</v>
      </c>
      <c r="J12" s="17">
        <v>71.742474781979666</v>
      </c>
    </row>
    <row r="13" spans="1:10" ht="12.75" customHeight="1" x14ac:dyDescent="0.25">
      <c r="A13" s="16">
        <v>1995</v>
      </c>
      <c r="B13" s="17">
        <v>39</v>
      </c>
      <c r="C13" s="17">
        <v>8</v>
      </c>
      <c r="D13" s="17">
        <v>21</v>
      </c>
      <c r="E13" s="17">
        <v>50</v>
      </c>
      <c r="F13" s="17" t="s">
        <v>1</v>
      </c>
      <c r="G13" s="17">
        <v>100</v>
      </c>
      <c r="H13" s="17">
        <v>81</v>
      </c>
      <c r="I13" s="17">
        <v>85</v>
      </c>
      <c r="J13" s="17">
        <v>123.99917627677101</v>
      </c>
    </row>
    <row r="14" spans="1:10" ht="12.75" customHeight="1" x14ac:dyDescent="0.25">
      <c r="A14" s="16">
        <v>1996</v>
      </c>
      <c r="B14" s="17">
        <v>35</v>
      </c>
      <c r="C14" s="17">
        <v>8</v>
      </c>
      <c r="D14" s="17">
        <v>23</v>
      </c>
      <c r="E14" s="17">
        <v>50</v>
      </c>
      <c r="F14" s="17" t="s">
        <v>1</v>
      </c>
      <c r="G14" s="17">
        <v>100</v>
      </c>
      <c r="H14" s="17">
        <v>79</v>
      </c>
      <c r="I14" s="17">
        <v>80</v>
      </c>
      <c r="J14" s="17">
        <v>116.08583690987125</v>
      </c>
    </row>
    <row r="15" spans="1:10" ht="12.75" customHeight="1" x14ac:dyDescent="0.25">
      <c r="A15" s="16">
        <v>1997</v>
      </c>
      <c r="B15" s="17">
        <v>30</v>
      </c>
      <c r="C15" s="17">
        <v>4</v>
      </c>
      <c r="D15" s="17">
        <v>13</v>
      </c>
      <c r="E15" s="17">
        <v>80</v>
      </c>
      <c r="F15" s="17" t="s">
        <v>1</v>
      </c>
      <c r="G15" s="17">
        <v>100</v>
      </c>
      <c r="H15" s="17">
        <v>91</v>
      </c>
      <c r="I15" s="17">
        <v>92</v>
      </c>
      <c r="J15" s="17">
        <v>132.62421024070701</v>
      </c>
    </row>
    <row r="16" spans="1:10" ht="12.75" customHeight="1" x14ac:dyDescent="0.25">
      <c r="A16" s="16">
        <v>1998</v>
      </c>
      <c r="B16" s="17">
        <v>35</v>
      </c>
      <c r="C16" s="17">
        <v>6</v>
      </c>
      <c r="D16" s="17">
        <v>17</v>
      </c>
      <c r="E16" s="17">
        <v>75</v>
      </c>
      <c r="F16" s="17" t="s">
        <v>1</v>
      </c>
      <c r="G16" s="17">
        <v>100</v>
      </c>
      <c r="H16" s="17">
        <v>96</v>
      </c>
      <c r="I16" s="17">
        <v>100</v>
      </c>
      <c r="J16" s="17">
        <v>144.54333462883793</v>
      </c>
    </row>
    <row r="17" spans="1:12" ht="12.75" customHeight="1" x14ac:dyDescent="0.25">
      <c r="A17" s="16">
        <v>1999</v>
      </c>
      <c r="B17" s="17">
        <v>32</v>
      </c>
      <c r="C17" s="17">
        <v>7</v>
      </c>
      <c r="D17" s="17">
        <v>22</v>
      </c>
      <c r="E17" s="17">
        <v>60</v>
      </c>
      <c r="F17" s="17" t="s">
        <v>1</v>
      </c>
      <c r="G17" s="17">
        <v>100</v>
      </c>
      <c r="H17" s="17">
        <v>86</v>
      </c>
      <c r="I17" s="17">
        <v>85</v>
      </c>
      <c r="J17" s="17">
        <v>122.29622035668692</v>
      </c>
    </row>
    <row r="18" spans="1:12" ht="12.75" customHeight="1" x14ac:dyDescent="0.25">
      <c r="A18" s="16">
        <v>2000</v>
      </c>
      <c r="B18" s="17">
        <v>21</v>
      </c>
      <c r="C18" s="17">
        <v>10</v>
      </c>
      <c r="D18" s="17">
        <v>48</v>
      </c>
      <c r="E18" s="17">
        <v>30</v>
      </c>
      <c r="F18" s="17" t="s">
        <v>1</v>
      </c>
      <c r="G18" s="17">
        <v>120</v>
      </c>
      <c r="H18" s="17">
        <v>70</v>
      </c>
      <c r="I18" s="17">
        <v>68</v>
      </c>
      <c r="J18" s="17">
        <v>96.966680725432312</v>
      </c>
    </row>
    <row r="19" spans="1:12" ht="12.75" customHeight="1" x14ac:dyDescent="0.25">
      <c r="A19" s="16">
        <v>2001</v>
      </c>
      <c r="B19" s="17">
        <v>42</v>
      </c>
      <c r="C19" s="17">
        <v>26</v>
      </c>
      <c r="D19" s="17">
        <v>62</v>
      </c>
      <c r="E19" s="17">
        <v>30</v>
      </c>
      <c r="F19" s="17" t="s">
        <v>1</v>
      </c>
      <c r="G19" s="17">
        <v>100</v>
      </c>
      <c r="H19" s="17">
        <v>69</v>
      </c>
      <c r="I19" s="17">
        <v>70</v>
      </c>
      <c r="J19" s="17">
        <v>97.471638773447168</v>
      </c>
      <c r="K19" s="14"/>
      <c r="L19" s="14"/>
    </row>
    <row r="20" spans="1:12" ht="12.75" customHeight="1" x14ac:dyDescent="0.25">
      <c r="A20" s="16">
        <v>2002</v>
      </c>
      <c r="B20" s="17">
        <v>39</v>
      </c>
      <c r="C20" s="17">
        <v>24</v>
      </c>
      <c r="D20" s="17">
        <v>62</v>
      </c>
      <c r="E20" s="17">
        <v>30</v>
      </c>
      <c r="F20" s="17" t="s">
        <v>1</v>
      </c>
      <c r="G20" s="17">
        <v>100</v>
      </c>
      <c r="H20" s="17">
        <v>65</v>
      </c>
      <c r="I20" s="17">
        <v>70</v>
      </c>
      <c r="J20" s="17">
        <v>95.413963716327643</v>
      </c>
      <c r="K20" s="40"/>
      <c r="L20" s="14"/>
    </row>
    <row r="21" spans="1:12" ht="12.75" customHeight="1" x14ac:dyDescent="0.25">
      <c r="A21" s="16">
        <v>2003</v>
      </c>
      <c r="B21" s="17">
        <v>42</v>
      </c>
      <c r="C21" s="17">
        <v>30</v>
      </c>
      <c r="D21" s="17">
        <v>71</v>
      </c>
      <c r="E21" s="17">
        <v>30</v>
      </c>
      <c r="F21" s="17" t="s">
        <v>1</v>
      </c>
      <c r="G21" s="17">
        <v>150</v>
      </c>
      <c r="H21" s="17">
        <v>76</v>
      </c>
      <c r="I21" s="17">
        <v>70</v>
      </c>
      <c r="J21" s="17">
        <v>93.609363201610876</v>
      </c>
      <c r="K21" s="40"/>
      <c r="L21" s="40"/>
    </row>
    <row r="22" spans="1:12" ht="12.75" customHeight="1" x14ac:dyDescent="0.25">
      <c r="A22" s="16">
        <v>2004</v>
      </c>
      <c r="B22" s="17">
        <v>42</v>
      </c>
      <c r="C22" s="17">
        <v>33</v>
      </c>
      <c r="D22" s="17">
        <v>79</v>
      </c>
      <c r="E22" s="17">
        <v>50</v>
      </c>
      <c r="F22" s="17" t="s">
        <v>1</v>
      </c>
      <c r="G22" s="17">
        <v>150</v>
      </c>
      <c r="H22" s="17">
        <v>77</v>
      </c>
      <c r="I22" s="17">
        <v>70</v>
      </c>
      <c r="J22" s="17">
        <v>93.263953571684482</v>
      </c>
      <c r="K22" s="40"/>
      <c r="L22" s="40"/>
    </row>
    <row r="23" spans="1:12" ht="12.75" customHeight="1" x14ac:dyDescent="0.25">
      <c r="A23" s="16">
        <v>2005</v>
      </c>
      <c r="B23" s="17">
        <v>42</v>
      </c>
      <c r="C23" s="17">
        <v>33</v>
      </c>
      <c r="D23" s="17">
        <v>79</v>
      </c>
      <c r="E23" s="17">
        <v>40</v>
      </c>
      <c r="F23" s="17" t="s">
        <v>1</v>
      </c>
      <c r="G23" s="17">
        <v>100</v>
      </c>
      <c r="H23" s="17">
        <v>78</v>
      </c>
      <c r="I23" s="17">
        <v>80</v>
      </c>
      <c r="J23" s="17">
        <v>106.10463250240718</v>
      </c>
      <c r="K23" s="40"/>
      <c r="L23" s="40"/>
    </row>
    <row r="24" spans="1:12" ht="12.75" customHeight="1" x14ac:dyDescent="0.25">
      <c r="A24" s="16">
        <v>2006</v>
      </c>
      <c r="B24" s="17">
        <v>42</v>
      </c>
      <c r="C24" s="17">
        <v>28</v>
      </c>
      <c r="D24" s="17">
        <v>67</v>
      </c>
      <c r="E24" s="17">
        <v>50</v>
      </c>
      <c r="F24" s="17" t="s">
        <v>1</v>
      </c>
      <c r="G24" s="17">
        <v>100</v>
      </c>
      <c r="H24" s="17">
        <v>77</v>
      </c>
      <c r="I24" s="17">
        <v>80</v>
      </c>
      <c r="J24" s="17">
        <v>104.6822883681655</v>
      </c>
      <c r="K24" s="40"/>
      <c r="L24" s="40"/>
    </row>
    <row r="25" spans="1:12" ht="12.75" customHeight="1" x14ac:dyDescent="0.25">
      <c r="A25" s="16">
        <v>2007</v>
      </c>
      <c r="B25" s="17">
        <v>40</v>
      </c>
      <c r="C25" s="17">
        <v>29</v>
      </c>
      <c r="D25" s="17">
        <v>73</v>
      </c>
      <c r="E25" s="17">
        <v>50</v>
      </c>
      <c r="F25" s="17" t="s">
        <v>1</v>
      </c>
      <c r="G25" s="17">
        <v>150</v>
      </c>
      <c r="H25" s="17">
        <v>84</v>
      </c>
      <c r="I25" s="17">
        <v>80</v>
      </c>
      <c r="J25" s="17">
        <v>102.41575160923894</v>
      </c>
      <c r="K25" s="40"/>
      <c r="L25" s="40"/>
    </row>
    <row r="26" spans="1:12" ht="12.75" customHeight="1" x14ac:dyDescent="0.25">
      <c r="A26" s="16">
        <v>2008</v>
      </c>
      <c r="B26" s="17">
        <v>42</v>
      </c>
      <c r="C26" s="17">
        <v>35</v>
      </c>
      <c r="D26" s="17">
        <v>83</v>
      </c>
      <c r="E26" s="17">
        <v>48</v>
      </c>
      <c r="F26" s="17" t="s">
        <v>1</v>
      </c>
      <c r="G26" s="17">
        <v>150</v>
      </c>
      <c r="H26" s="17">
        <v>91</v>
      </c>
      <c r="I26" s="17">
        <v>90</v>
      </c>
      <c r="J26" s="17">
        <v>111.38735440931782</v>
      </c>
      <c r="K26" s="40"/>
      <c r="L26" s="40"/>
    </row>
    <row r="27" spans="1:12" ht="12.75" customHeight="1" x14ac:dyDescent="0.25">
      <c r="A27" s="16">
        <v>2009</v>
      </c>
      <c r="B27" s="17">
        <v>42</v>
      </c>
      <c r="C27" s="17">
        <v>40</v>
      </c>
      <c r="D27" s="17">
        <v>95</v>
      </c>
      <c r="E27" s="17">
        <v>60</v>
      </c>
      <c r="F27" s="17" t="s">
        <v>1</v>
      </c>
      <c r="G27" s="17">
        <v>150</v>
      </c>
      <c r="H27" s="17">
        <v>97</v>
      </c>
      <c r="I27" s="17">
        <v>100</v>
      </c>
      <c r="J27" s="17">
        <v>124.38045550316043</v>
      </c>
      <c r="K27" s="40"/>
      <c r="L27" s="40"/>
    </row>
    <row r="28" spans="1:12" ht="12.75" customHeight="1" x14ac:dyDescent="0.25">
      <c r="A28" s="16">
        <v>2010</v>
      </c>
      <c r="B28" s="17">
        <v>41</v>
      </c>
      <c r="C28" s="17">
        <v>38</v>
      </c>
      <c r="D28" s="17">
        <v>92.682926829268297</v>
      </c>
      <c r="E28" s="17">
        <v>60</v>
      </c>
      <c r="F28" s="17" t="s">
        <v>1</v>
      </c>
      <c r="G28" s="17">
        <v>150</v>
      </c>
      <c r="H28" s="17">
        <v>104</v>
      </c>
      <c r="I28" s="17">
        <v>100</v>
      </c>
      <c r="J28" s="17">
        <v>122.95764869243231</v>
      </c>
      <c r="K28" s="40"/>
      <c r="L28" s="40"/>
    </row>
    <row r="29" spans="1:12" ht="12.75" customHeight="1" x14ac:dyDescent="0.25">
      <c r="A29" s="16">
        <v>2011</v>
      </c>
      <c r="B29" s="17">
        <v>42</v>
      </c>
      <c r="C29" s="17">
        <v>38</v>
      </c>
      <c r="D29" s="17">
        <v>90</v>
      </c>
      <c r="E29" s="17">
        <v>80</v>
      </c>
      <c r="F29" s="17" t="s">
        <v>1</v>
      </c>
      <c r="G29" s="17">
        <v>150</v>
      </c>
      <c r="H29" s="17">
        <v>107</v>
      </c>
      <c r="I29" s="17">
        <v>100</v>
      </c>
      <c r="J29" s="17">
        <v>119.42009440323669</v>
      </c>
      <c r="K29" s="40"/>
      <c r="L29" s="40"/>
    </row>
    <row r="30" spans="1:12" ht="12.75" customHeight="1" x14ac:dyDescent="0.25">
      <c r="A30" s="16">
        <v>2012</v>
      </c>
      <c r="B30" s="17">
        <v>42</v>
      </c>
      <c r="C30" s="17">
        <v>39</v>
      </c>
      <c r="D30" s="17">
        <v>92.857142857142861</v>
      </c>
      <c r="E30" s="17">
        <v>70</v>
      </c>
      <c r="F30" s="17" t="s">
        <v>1</v>
      </c>
      <c r="G30" s="17">
        <v>175</v>
      </c>
      <c r="H30" s="17">
        <v>110.9</v>
      </c>
      <c r="I30" s="17">
        <v>110</v>
      </c>
      <c r="J30" s="17">
        <v>130.20401018459583</v>
      </c>
      <c r="K30" s="40"/>
      <c r="L30" s="40"/>
    </row>
    <row r="31" spans="1:12" ht="12.75" customHeight="1" x14ac:dyDescent="0.25">
      <c r="A31" s="16">
        <v>2013</v>
      </c>
      <c r="B31" s="17">
        <v>42</v>
      </c>
      <c r="C31" s="17">
        <v>38</v>
      </c>
      <c r="D31" s="17">
        <v>90</v>
      </c>
      <c r="E31" s="17">
        <v>90</v>
      </c>
      <c r="F31" s="17" t="s">
        <v>1</v>
      </c>
      <c r="G31" s="17">
        <v>150</v>
      </c>
      <c r="H31" s="17">
        <v>113</v>
      </c>
      <c r="I31" s="17">
        <v>100</v>
      </c>
      <c r="J31" s="17">
        <v>118.42004712475325</v>
      </c>
      <c r="K31" s="40"/>
      <c r="L31" s="40"/>
    </row>
    <row r="32" spans="1:12" ht="12.75" customHeight="1" x14ac:dyDescent="0.25">
      <c r="A32" s="16">
        <v>2014</v>
      </c>
      <c r="B32" s="17">
        <v>41</v>
      </c>
      <c r="C32" s="17">
        <v>38</v>
      </c>
      <c r="D32" s="17">
        <v>92.682926829268297</v>
      </c>
      <c r="E32" s="17">
        <v>90</v>
      </c>
      <c r="F32" s="17" t="s">
        <v>1</v>
      </c>
      <c r="G32" s="17">
        <v>160</v>
      </c>
      <c r="H32" s="17">
        <v>123.75</v>
      </c>
      <c r="I32" s="17">
        <v>120</v>
      </c>
      <c r="J32" s="17">
        <v>142.36243580337492</v>
      </c>
      <c r="K32" s="40"/>
      <c r="L32" s="40"/>
    </row>
    <row r="33" spans="1:14" ht="12.75" customHeight="1" x14ac:dyDescent="0.25">
      <c r="A33" s="16">
        <v>2015</v>
      </c>
      <c r="B33" s="17">
        <v>47</v>
      </c>
      <c r="C33" s="17">
        <v>46</v>
      </c>
      <c r="D33" s="17">
        <v>98</v>
      </c>
      <c r="E33" s="17">
        <v>70</v>
      </c>
      <c r="F33" s="17" t="s">
        <v>1</v>
      </c>
      <c r="G33" s="17">
        <v>200</v>
      </c>
      <c r="H33" s="17">
        <v>118</v>
      </c>
      <c r="I33" s="17">
        <v>120</v>
      </c>
      <c r="J33" s="17">
        <v>142.42604116802298</v>
      </c>
      <c r="K33" s="40"/>
      <c r="L33" s="40"/>
    </row>
    <row r="34" spans="1:14" ht="12.75" customHeight="1" x14ac:dyDescent="0.25">
      <c r="A34" s="16">
        <v>2016</v>
      </c>
      <c r="B34" s="17">
        <v>49</v>
      </c>
      <c r="C34" s="25">
        <v>47</v>
      </c>
      <c r="D34" s="23">
        <v>95.918367346938766</v>
      </c>
      <c r="E34" s="17">
        <v>65</v>
      </c>
      <c r="F34" s="17" t="s">
        <v>1</v>
      </c>
      <c r="G34" s="17">
        <v>155</v>
      </c>
      <c r="H34" s="17">
        <v>113.54</v>
      </c>
      <c r="I34" s="17">
        <v>110</v>
      </c>
      <c r="J34" s="17">
        <v>129.28641405682143</v>
      </c>
      <c r="K34" s="40"/>
      <c r="L34" s="40"/>
    </row>
    <row r="35" spans="1:14" ht="12.75" customHeight="1" x14ac:dyDescent="0.25">
      <c r="A35" s="16">
        <v>2017</v>
      </c>
      <c r="B35" s="17">
        <v>54</v>
      </c>
      <c r="C35" s="25">
        <v>52</v>
      </c>
      <c r="D35" s="23">
        <v>96</v>
      </c>
      <c r="E35" s="17">
        <v>80</v>
      </c>
      <c r="F35" s="17" t="s">
        <v>1</v>
      </c>
      <c r="G35" s="17">
        <v>175</v>
      </c>
      <c r="H35" s="17">
        <v>112.32</v>
      </c>
      <c r="I35" s="17">
        <v>105</v>
      </c>
      <c r="J35" s="17">
        <v>121.23358480022353</v>
      </c>
      <c r="K35" s="40"/>
      <c r="L35" s="40"/>
    </row>
    <row r="36" spans="1:14" ht="12.75" customHeight="1" x14ac:dyDescent="0.25">
      <c r="A36" s="16">
        <v>2018</v>
      </c>
      <c r="B36" s="17">
        <v>53</v>
      </c>
      <c r="C36" s="25">
        <v>53</v>
      </c>
      <c r="D36" s="23">
        <v>100</v>
      </c>
      <c r="E36" s="17">
        <v>80</v>
      </c>
      <c r="F36" s="17" t="s">
        <v>1</v>
      </c>
      <c r="G36" s="17">
        <v>175</v>
      </c>
      <c r="H36" s="17">
        <v>117.26</v>
      </c>
      <c r="I36" s="17">
        <v>120</v>
      </c>
      <c r="J36" s="17">
        <v>135.8989037758831</v>
      </c>
      <c r="K36" s="40"/>
      <c r="L36" s="40"/>
    </row>
    <row r="37" spans="1:14" ht="12.75" customHeight="1" x14ac:dyDescent="0.25">
      <c r="A37" s="16">
        <v>2019</v>
      </c>
      <c r="B37" s="17">
        <v>49</v>
      </c>
      <c r="C37" s="25">
        <v>46</v>
      </c>
      <c r="D37" s="23">
        <v>94</v>
      </c>
      <c r="E37" s="17">
        <v>50</v>
      </c>
      <c r="F37" s="17" t="s">
        <v>1</v>
      </c>
      <c r="G37" s="17">
        <v>200</v>
      </c>
      <c r="H37" s="17">
        <v>117</v>
      </c>
      <c r="I37" s="17">
        <v>115</v>
      </c>
      <c r="J37" s="17">
        <v>127.95323999281997</v>
      </c>
      <c r="K37" s="40"/>
      <c r="L37" s="40"/>
    </row>
    <row r="38" spans="1:14" ht="12.75" customHeight="1" x14ac:dyDescent="0.25">
      <c r="A38" s="16">
        <v>2020</v>
      </c>
      <c r="B38" s="17">
        <v>53</v>
      </c>
      <c r="C38" s="25">
        <v>51</v>
      </c>
      <c r="D38" s="23">
        <v>96.226415094339629</v>
      </c>
      <c r="E38" s="17">
        <v>50</v>
      </c>
      <c r="F38" s="17" t="s">
        <v>1</v>
      </c>
      <c r="G38" s="17">
        <v>200</v>
      </c>
      <c r="H38" s="17">
        <v>131.37</v>
      </c>
      <c r="I38" s="17">
        <v>125</v>
      </c>
      <c r="J38" s="17">
        <v>138.39232555370327</v>
      </c>
      <c r="K38" s="40"/>
      <c r="L38" s="40"/>
    </row>
    <row r="39" spans="1:14" ht="12.75" customHeight="1" x14ac:dyDescent="0.25">
      <c r="A39" s="16">
        <v>2021</v>
      </c>
      <c r="B39" s="17">
        <v>51</v>
      </c>
      <c r="C39" s="25">
        <v>44</v>
      </c>
      <c r="D39" s="23">
        <v>86.274509803921575</v>
      </c>
      <c r="E39" s="17">
        <v>40</v>
      </c>
      <c r="F39" s="17" t="s">
        <v>1</v>
      </c>
      <c r="G39" s="17">
        <v>200</v>
      </c>
      <c r="H39" s="17">
        <v>127.52</v>
      </c>
      <c r="I39" s="17">
        <v>125</v>
      </c>
      <c r="J39" s="17">
        <v>135.46067775867596</v>
      </c>
      <c r="K39" s="40"/>
      <c r="L39" s="40"/>
      <c r="N39" s="40"/>
    </row>
    <row r="40" spans="1:14" ht="12.75" customHeight="1" x14ac:dyDescent="0.25">
      <c r="A40" s="16">
        <v>2022</v>
      </c>
      <c r="B40" s="17">
        <v>52</v>
      </c>
      <c r="C40" s="25">
        <v>43</v>
      </c>
      <c r="D40" s="23">
        <v>82.692307692307693</v>
      </c>
      <c r="E40" s="17">
        <v>80</v>
      </c>
      <c r="F40" s="17" t="s">
        <v>1</v>
      </c>
      <c r="G40" s="17">
        <v>200</v>
      </c>
      <c r="H40" s="17">
        <v>128.26</v>
      </c>
      <c r="I40" s="17">
        <v>125</v>
      </c>
      <c r="J40" s="17">
        <v>125</v>
      </c>
      <c r="K40" s="40"/>
      <c r="M40" s="40"/>
    </row>
    <row r="41" spans="1:14" ht="6" customHeight="1" x14ac:dyDescent="0.25">
      <c r="A41" s="30"/>
      <c r="B41" s="34"/>
      <c r="C41" s="34"/>
      <c r="D41" s="34"/>
      <c r="E41" s="34"/>
      <c r="F41" s="34"/>
      <c r="G41" s="34"/>
      <c r="H41" s="34"/>
      <c r="I41" s="34"/>
      <c r="J41" s="34"/>
      <c r="K41" s="40"/>
      <c r="L41" s="40"/>
    </row>
    <row r="42" spans="1:14" ht="15" customHeight="1" x14ac:dyDescent="0.25">
      <c r="A42" s="77" t="s">
        <v>24</v>
      </c>
      <c r="B42" s="78"/>
      <c r="C42" s="78"/>
      <c r="D42" s="78"/>
      <c r="E42" s="78"/>
      <c r="F42" s="78"/>
      <c r="G42" s="78"/>
      <c r="H42" s="78"/>
      <c r="I42" s="78"/>
      <c r="J42" s="78"/>
      <c r="L42" s="14"/>
    </row>
    <row r="43" spans="1:14" x14ac:dyDescent="0.25">
      <c r="K43" s="40"/>
      <c r="L43" s="14"/>
    </row>
  </sheetData>
  <mergeCells count="8">
    <mergeCell ref="H1:J1"/>
    <mergeCell ref="A42:J42"/>
    <mergeCell ref="A2:J2"/>
    <mergeCell ref="C3:D3"/>
    <mergeCell ref="E3:G4"/>
    <mergeCell ref="H3:I3"/>
    <mergeCell ref="J3:J4"/>
    <mergeCell ref="B3:B4"/>
  </mergeCells>
  <hyperlinks>
    <hyperlink ref="H1:J1" location="Innehåll!A1" display="Till innehållsförteckningen"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2"/>
  <sheetViews>
    <sheetView zoomScaleNormal="100" workbookViewId="0">
      <pane ySplit="4" topLeftCell="A5" activePane="bottomLeft" state="frozen"/>
      <selection activeCell="A2" sqref="A2:R2"/>
      <selection pane="bottomLeft" activeCell="H1" sqref="H1:J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1" width="9.6640625" style="14" customWidth="1"/>
    <col min="12" max="16384" width="9.33203125" style="13"/>
  </cols>
  <sheetData>
    <row r="1" spans="1:11" ht="30" customHeight="1" x14ac:dyDescent="0.25">
      <c r="H1" s="74" t="s">
        <v>25</v>
      </c>
      <c r="I1" s="75"/>
      <c r="J1" s="75"/>
    </row>
    <row r="2" spans="1:11" ht="45" customHeight="1" x14ac:dyDescent="0.25">
      <c r="A2" s="83" t="s">
        <v>75</v>
      </c>
      <c r="B2" s="83"/>
      <c r="C2" s="83"/>
      <c r="D2" s="83"/>
      <c r="E2" s="83"/>
      <c r="F2" s="83"/>
      <c r="G2" s="83"/>
      <c r="H2" s="83"/>
      <c r="I2" s="83"/>
      <c r="J2" s="83"/>
      <c r="K2" s="20"/>
    </row>
    <row r="3" spans="1:11" ht="15" customHeight="1" x14ac:dyDescent="0.25">
      <c r="A3" s="18"/>
      <c r="B3" s="82" t="s">
        <v>8</v>
      </c>
      <c r="C3" s="79" t="s">
        <v>2</v>
      </c>
      <c r="D3" s="79"/>
      <c r="E3" s="82" t="s">
        <v>5</v>
      </c>
      <c r="F3" s="82"/>
      <c r="G3" s="82"/>
      <c r="H3" s="79" t="s">
        <v>3</v>
      </c>
      <c r="I3" s="79"/>
      <c r="J3" s="82" t="s">
        <v>9</v>
      </c>
      <c r="K3" s="41"/>
    </row>
    <row r="4" spans="1:11" ht="30" customHeight="1" x14ac:dyDescent="0.25">
      <c r="A4" s="15"/>
      <c r="B4" s="81"/>
      <c r="C4" s="42" t="s">
        <v>0</v>
      </c>
      <c r="D4" s="42" t="s">
        <v>4</v>
      </c>
      <c r="E4" s="81"/>
      <c r="F4" s="81"/>
      <c r="G4" s="81"/>
      <c r="H4" s="42" t="s">
        <v>6</v>
      </c>
      <c r="I4" s="42" t="s">
        <v>7</v>
      </c>
      <c r="J4" s="81"/>
      <c r="K4" s="41"/>
    </row>
    <row r="5" spans="1:11" ht="6" customHeight="1" x14ac:dyDescent="0.25">
      <c r="A5" s="13"/>
      <c r="B5" s="41"/>
      <c r="C5" s="41"/>
      <c r="D5" s="41"/>
      <c r="E5" s="41"/>
      <c r="F5" s="41"/>
      <c r="G5" s="41"/>
      <c r="H5" s="41"/>
      <c r="I5" s="41"/>
      <c r="J5" s="41"/>
      <c r="K5" s="41"/>
    </row>
    <row r="6" spans="1:11" ht="12.75" customHeight="1" x14ac:dyDescent="0.25">
      <c r="A6" s="16">
        <v>1988</v>
      </c>
      <c r="B6" s="17">
        <v>21</v>
      </c>
      <c r="C6" s="17">
        <v>13</v>
      </c>
      <c r="D6" s="17">
        <v>62</v>
      </c>
      <c r="E6" s="17">
        <v>250</v>
      </c>
      <c r="F6" s="17" t="s">
        <v>1</v>
      </c>
      <c r="G6" s="17">
        <v>525</v>
      </c>
      <c r="H6" s="17">
        <v>413</v>
      </c>
      <c r="I6" s="17">
        <v>400</v>
      </c>
      <c r="J6" s="17">
        <v>841.90152801358238</v>
      </c>
      <c r="K6" s="17"/>
    </row>
    <row r="7" spans="1:11" ht="12.75" customHeight="1" x14ac:dyDescent="0.25">
      <c r="A7" s="16">
        <v>1989</v>
      </c>
      <c r="B7" s="17">
        <v>42</v>
      </c>
      <c r="C7" s="17">
        <v>33</v>
      </c>
      <c r="D7" s="17">
        <v>79</v>
      </c>
      <c r="E7" s="17">
        <v>200</v>
      </c>
      <c r="F7" s="17" t="s">
        <v>1</v>
      </c>
      <c r="G7" s="17">
        <v>1000</v>
      </c>
      <c r="H7" s="17">
        <v>444</v>
      </c>
      <c r="I7" s="17">
        <v>400</v>
      </c>
      <c r="J7" s="17">
        <v>790.96129306678006</v>
      </c>
      <c r="K7" s="17"/>
    </row>
    <row r="8" spans="1:11" ht="12.75" customHeight="1" x14ac:dyDescent="0.25">
      <c r="A8" s="16">
        <v>1990</v>
      </c>
      <c r="B8" s="17">
        <v>40</v>
      </c>
      <c r="C8" s="17">
        <v>31</v>
      </c>
      <c r="D8" s="17">
        <v>78</v>
      </c>
      <c r="E8" s="17">
        <v>250</v>
      </c>
      <c r="F8" s="17" t="s">
        <v>1</v>
      </c>
      <c r="G8" s="17">
        <v>800</v>
      </c>
      <c r="H8" s="17">
        <v>419</v>
      </c>
      <c r="I8" s="17">
        <v>400</v>
      </c>
      <c r="J8" s="17">
        <v>716.65863763368338</v>
      </c>
      <c r="K8" s="17"/>
    </row>
    <row r="9" spans="1:11" ht="12.75" customHeight="1" x14ac:dyDescent="0.25">
      <c r="A9" s="16">
        <v>1991</v>
      </c>
      <c r="B9" s="17">
        <v>35</v>
      </c>
      <c r="C9" s="17">
        <v>32</v>
      </c>
      <c r="D9" s="17">
        <v>91</v>
      </c>
      <c r="E9" s="17">
        <v>100</v>
      </c>
      <c r="F9" s="17" t="s">
        <v>1</v>
      </c>
      <c r="G9" s="17">
        <v>700</v>
      </c>
      <c r="H9" s="17">
        <v>402</v>
      </c>
      <c r="I9" s="17">
        <v>400</v>
      </c>
      <c r="J9" s="17">
        <v>654.82877013821644</v>
      </c>
      <c r="K9" s="17"/>
    </row>
    <row r="10" spans="1:11" ht="12.75" customHeight="1" x14ac:dyDescent="0.25">
      <c r="A10" s="16">
        <v>1992</v>
      </c>
      <c r="B10" s="17">
        <v>39</v>
      </c>
      <c r="C10" s="17">
        <v>33</v>
      </c>
      <c r="D10" s="17">
        <v>85</v>
      </c>
      <c r="E10" s="17">
        <v>160</v>
      </c>
      <c r="F10" s="17" t="s">
        <v>1</v>
      </c>
      <c r="G10" s="17">
        <v>600</v>
      </c>
      <c r="H10" s="17">
        <v>366</v>
      </c>
      <c r="I10" s="17">
        <v>350</v>
      </c>
      <c r="J10" s="17">
        <v>559.67194083756135</v>
      </c>
      <c r="K10" s="17"/>
    </row>
    <row r="11" spans="1:11" ht="12.75" customHeight="1" x14ac:dyDescent="0.25">
      <c r="A11" s="16">
        <v>1993</v>
      </c>
      <c r="B11" s="17">
        <v>41</v>
      </c>
      <c r="C11" s="17">
        <v>34</v>
      </c>
      <c r="D11" s="17">
        <v>83</v>
      </c>
      <c r="E11" s="17">
        <v>155</v>
      </c>
      <c r="F11" s="17" t="s">
        <v>1</v>
      </c>
      <c r="G11" s="17">
        <v>550</v>
      </c>
      <c r="H11" s="17">
        <v>373</v>
      </c>
      <c r="I11" s="17">
        <v>362</v>
      </c>
      <c r="J11" s="17">
        <v>552.74220963172809</v>
      </c>
      <c r="K11" s="17"/>
    </row>
    <row r="12" spans="1:11" ht="12.75" customHeight="1" x14ac:dyDescent="0.25">
      <c r="A12" s="16">
        <v>1994</v>
      </c>
      <c r="B12" s="17">
        <v>36</v>
      </c>
      <c r="C12" s="17">
        <v>22</v>
      </c>
      <c r="D12" s="17">
        <v>61</v>
      </c>
      <c r="E12" s="17">
        <v>100</v>
      </c>
      <c r="F12" s="17" t="s">
        <v>1</v>
      </c>
      <c r="G12" s="17">
        <v>550</v>
      </c>
      <c r="H12" s="17">
        <v>314</v>
      </c>
      <c r="I12" s="17">
        <v>300</v>
      </c>
      <c r="J12" s="17">
        <v>448.39046738737289</v>
      </c>
      <c r="K12" s="17"/>
    </row>
    <row r="13" spans="1:11" ht="12.75" customHeight="1" x14ac:dyDescent="0.25">
      <c r="A13" s="16">
        <v>1995</v>
      </c>
      <c r="B13" s="17">
        <v>39</v>
      </c>
      <c r="C13" s="17">
        <v>27</v>
      </c>
      <c r="D13" s="17">
        <v>69</v>
      </c>
      <c r="E13" s="17">
        <v>180</v>
      </c>
      <c r="F13" s="17" t="s">
        <v>1</v>
      </c>
      <c r="G13" s="17">
        <v>500</v>
      </c>
      <c r="H13" s="17">
        <v>305</v>
      </c>
      <c r="I13" s="17">
        <v>300</v>
      </c>
      <c r="J13" s="17">
        <v>437.64415156507414</v>
      </c>
      <c r="K13" s="17"/>
    </row>
    <row r="14" spans="1:11" ht="12.75" customHeight="1" x14ac:dyDescent="0.25">
      <c r="A14" s="16">
        <v>1996</v>
      </c>
      <c r="B14" s="17">
        <v>35</v>
      </c>
      <c r="C14" s="17">
        <v>26</v>
      </c>
      <c r="D14" s="17">
        <v>74</v>
      </c>
      <c r="E14" s="17">
        <v>100</v>
      </c>
      <c r="F14" s="17" t="s">
        <v>1</v>
      </c>
      <c r="G14" s="17">
        <v>500</v>
      </c>
      <c r="H14" s="17">
        <v>294</v>
      </c>
      <c r="I14" s="17">
        <v>275</v>
      </c>
      <c r="J14" s="17">
        <v>399.04506437768242</v>
      </c>
      <c r="K14" s="17"/>
    </row>
    <row r="15" spans="1:11" ht="12.75" customHeight="1" x14ac:dyDescent="0.25">
      <c r="A15" s="16">
        <v>1997</v>
      </c>
      <c r="B15" s="17">
        <v>30</v>
      </c>
      <c r="C15" s="17">
        <v>24</v>
      </c>
      <c r="D15" s="17">
        <v>80</v>
      </c>
      <c r="E15" s="17">
        <v>135</v>
      </c>
      <c r="F15" s="17" t="s">
        <v>1</v>
      </c>
      <c r="G15" s="17">
        <v>450</v>
      </c>
      <c r="H15" s="17">
        <v>309</v>
      </c>
      <c r="I15" s="17">
        <v>300</v>
      </c>
      <c r="J15" s="17">
        <v>432.47025078491419</v>
      </c>
      <c r="K15" s="17"/>
    </row>
    <row r="16" spans="1:11" ht="12.75" customHeight="1" x14ac:dyDescent="0.25">
      <c r="A16" s="16">
        <v>1998</v>
      </c>
      <c r="B16" s="17">
        <v>35</v>
      </c>
      <c r="C16" s="17">
        <v>23</v>
      </c>
      <c r="D16" s="17">
        <v>66</v>
      </c>
      <c r="E16" s="17">
        <v>190</v>
      </c>
      <c r="F16" s="17" t="s">
        <v>1</v>
      </c>
      <c r="G16" s="17">
        <v>375</v>
      </c>
      <c r="H16" s="17">
        <v>283</v>
      </c>
      <c r="I16" s="17">
        <v>300</v>
      </c>
      <c r="J16" s="17">
        <v>433.6300038865138</v>
      </c>
      <c r="K16" s="17"/>
    </row>
    <row r="17" spans="1:13" ht="12.75" customHeight="1" x14ac:dyDescent="0.25">
      <c r="A17" s="16">
        <v>1999</v>
      </c>
      <c r="B17" s="17">
        <v>32</v>
      </c>
      <c r="C17" s="17">
        <v>21</v>
      </c>
      <c r="D17" s="17">
        <v>66</v>
      </c>
      <c r="E17" s="17">
        <v>175</v>
      </c>
      <c r="F17" s="17" t="s">
        <v>1</v>
      </c>
      <c r="G17" s="17">
        <v>500</v>
      </c>
      <c r="H17" s="17">
        <v>297</v>
      </c>
      <c r="I17" s="17">
        <v>260</v>
      </c>
      <c r="J17" s="17">
        <v>374.08255638515999</v>
      </c>
      <c r="K17" s="17"/>
    </row>
    <row r="18" spans="1:13" ht="12.75" customHeight="1" x14ac:dyDescent="0.25">
      <c r="A18" s="16">
        <v>2000</v>
      </c>
      <c r="B18" s="17">
        <v>21</v>
      </c>
      <c r="C18" s="17">
        <v>21</v>
      </c>
      <c r="D18" s="17">
        <v>100</v>
      </c>
      <c r="E18" s="17">
        <v>100</v>
      </c>
      <c r="F18" s="17" t="s">
        <v>1</v>
      </c>
      <c r="G18" s="17">
        <v>450</v>
      </c>
      <c r="H18" s="17">
        <v>266</v>
      </c>
      <c r="I18" s="17">
        <v>250</v>
      </c>
      <c r="J18" s="17">
        <v>356.49514972585411</v>
      </c>
      <c r="L18" s="14"/>
      <c r="M18" s="14"/>
    </row>
    <row r="19" spans="1:13" ht="12.75" customHeight="1" x14ac:dyDescent="0.25">
      <c r="A19" s="16">
        <v>2001</v>
      </c>
      <c r="B19" s="17">
        <v>42</v>
      </c>
      <c r="C19" s="17">
        <v>41</v>
      </c>
      <c r="D19" s="17">
        <v>98</v>
      </c>
      <c r="E19" s="17">
        <v>100</v>
      </c>
      <c r="F19" s="17" t="s">
        <v>1</v>
      </c>
      <c r="G19" s="17">
        <v>500</v>
      </c>
      <c r="H19" s="17">
        <v>265</v>
      </c>
      <c r="I19" s="17">
        <v>250</v>
      </c>
      <c r="J19" s="17">
        <v>348.11299561945418</v>
      </c>
      <c r="K19" s="17"/>
      <c r="L19" s="14"/>
      <c r="M19" s="40"/>
    </row>
    <row r="20" spans="1:13" ht="12.75" customHeight="1" x14ac:dyDescent="0.25">
      <c r="A20" s="16">
        <v>2002</v>
      </c>
      <c r="B20" s="17">
        <v>39</v>
      </c>
      <c r="C20" s="17">
        <v>37</v>
      </c>
      <c r="D20" s="17">
        <v>95</v>
      </c>
      <c r="E20" s="17">
        <v>100</v>
      </c>
      <c r="F20" s="17" t="s">
        <v>1</v>
      </c>
      <c r="G20" s="17">
        <v>500</v>
      </c>
      <c r="H20" s="17">
        <v>268</v>
      </c>
      <c r="I20" s="17">
        <v>250</v>
      </c>
      <c r="J20" s="17">
        <v>340.76415612974159</v>
      </c>
      <c r="K20" s="17"/>
      <c r="L20" s="14"/>
      <c r="M20" s="40"/>
    </row>
    <row r="21" spans="1:13" ht="12.75" customHeight="1" x14ac:dyDescent="0.25">
      <c r="A21" s="16">
        <v>2003</v>
      </c>
      <c r="B21" s="17">
        <v>42</v>
      </c>
      <c r="C21" s="17">
        <v>41</v>
      </c>
      <c r="D21" s="17">
        <v>98</v>
      </c>
      <c r="E21" s="17">
        <v>150</v>
      </c>
      <c r="F21" s="17" t="s">
        <v>1</v>
      </c>
      <c r="G21" s="17">
        <v>500</v>
      </c>
      <c r="H21" s="17">
        <v>271</v>
      </c>
      <c r="I21" s="17">
        <v>250</v>
      </c>
      <c r="J21" s="17">
        <v>334.31915429146738</v>
      </c>
      <c r="K21" s="17"/>
      <c r="L21" s="14"/>
      <c r="M21" s="40"/>
    </row>
    <row r="22" spans="1:13" ht="12.75" customHeight="1" x14ac:dyDescent="0.25">
      <c r="A22" s="16">
        <v>2004</v>
      </c>
      <c r="B22" s="17">
        <v>42</v>
      </c>
      <c r="C22" s="17">
        <v>41</v>
      </c>
      <c r="D22" s="17">
        <v>98</v>
      </c>
      <c r="E22" s="17">
        <v>150</v>
      </c>
      <c r="F22" s="17" t="s">
        <v>1</v>
      </c>
      <c r="G22" s="17">
        <v>500</v>
      </c>
      <c r="H22" s="17">
        <v>262</v>
      </c>
      <c r="I22" s="17">
        <v>250</v>
      </c>
      <c r="J22" s="17">
        <v>333.08554847030172</v>
      </c>
      <c r="K22" s="17"/>
      <c r="L22" s="14"/>
      <c r="M22" s="40"/>
    </row>
    <row r="23" spans="1:13" ht="12.75" customHeight="1" x14ac:dyDescent="0.25">
      <c r="A23" s="16">
        <v>2005</v>
      </c>
      <c r="B23" s="17">
        <v>42</v>
      </c>
      <c r="C23" s="17">
        <v>41</v>
      </c>
      <c r="D23" s="17">
        <v>98</v>
      </c>
      <c r="E23" s="17">
        <v>150</v>
      </c>
      <c r="F23" s="17" t="s">
        <v>1</v>
      </c>
      <c r="G23" s="17">
        <v>400</v>
      </c>
      <c r="H23" s="17">
        <v>242</v>
      </c>
      <c r="I23" s="17">
        <v>250</v>
      </c>
      <c r="J23" s="17">
        <v>331.57697657002245</v>
      </c>
      <c r="K23" s="17"/>
      <c r="L23" s="14"/>
      <c r="M23" s="40"/>
    </row>
    <row r="24" spans="1:13" ht="12.75" customHeight="1" x14ac:dyDescent="0.25">
      <c r="A24" s="16">
        <v>2006</v>
      </c>
      <c r="B24" s="17">
        <v>42</v>
      </c>
      <c r="C24" s="17">
        <v>39</v>
      </c>
      <c r="D24" s="17">
        <v>93</v>
      </c>
      <c r="E24" s="17">
        <v>125</v>
      </c>
      <c r="F24" s="17" t="s">
        <v>1</v>
      </c>
      <c r="G24" s="17">
        <v>400</v>
      </c>
      <c r="H24" s="17">
        <v>240</v>
      </c>
      <c r="I24" s="17">
        <v>250</v>
      </c>
      <c r="J24" s="17">
        <v>327.13215115051719</v>
      </c>
      <c r="K24" s="17"/>
      <c r="L24" s="14"/>
      <c r="M24" s="40"/>
    </row>
    <row r="25" spans="1:13" ht="12.75" customHeight="1" x14ac:dyDescent="0.25">
      <c r="A25" s="16">
        <v>2007</v>
      </c>
      <c r="B25" s="17">
        <v>40</v>
      </c>
      <c r="C25" s="17">
        <v>40</v>
      </c>
      <c r="D25" s="17">
        <v>100</v>
      </c>
      <c r="E25" s="17">
        <v>125</v>
      </c>
      <c r="F25" s="17" t="s">
        <v>1</v>
      </c>
      <c r="G25" s="17">
        <v>400</v>
      </c>
      <c r="H25" s="17">
        <v>234</v>
      </c>
      <c r="I25" s="17">
        <v>225</v>
      </c>
      <c r="J25" s="17">
        <v>288.04430140098452</v>
      </c>
      <c r="K25" s="17"/>
      <c r="L25" s="14"/>
      <c r="M25" s="40"/>
    </row>
    <row r="26" spans="1:13" ht="12.75" customHeight="1" x14ac:dyDescent="0.25">
      <c r="A26" s="16">
        <v>2008</v>
      </c>
      <c r="B26" s="17">
        <v>42</v>
      </c>
      <c r="C26" s="17">
        <v>41</v>
      </c>
      <c r="D26" s="17">
        <v>98</v>
      </c>
      <c r="E26" s="17">
        <v>120</v>
      </c>
      <c r="F26" s="17" t="s">
        <v>1</v>
      </c>
      <c r="G26" s="17">
        <v>400</v>
      </c>
      <c r="H26" s="17">
        <v>254</v>
      </c>
      <c r="I26" s="17">
        <v>250</v>
      </c>
      <c r="J26" s="17">
        <v>309.4093178036606</v>
      </c>
      <c r="K26" s="17"/>
      <c r="L26" s="14"/>
      <c r="M26" s="40"/>
    </row>
    <row r="27" spans="1:13" ht="12.75" customHeight="1" x14ac:dyDescent="0.25">
      <c r="A27" s="16">
        <v>2009</v>
      </c>
      <c r="B27" s="17">
        <v>42</v>
      </c>
      <c r="C27" s="17">
        <v>42</v>
      </c>
      <c r="D27" s="17">
        <v>100</v>
      </c>
      <c r="E27" s="17">
        <v>140</v>
      </c>
      <c r="F27" s="17" t="s">
        <v>1</v>
      </c>
      <c r="G27" s="17">
        <v>400</v>
      </c>
      <c r="H27" s="17">
        <v>263</v>
      </c>
      <c r="I27" s="17">
        <v>250</v>
      </c>
      <c r="J27" s="17">
        <v>310.95113875790111</v>
      </c>
      <c r="K27" s="17"/>
      <c r="L27" s="14"/>
      <c r="M27" s="40"/>
    </row>
    <row r="28" spans="1:13" ht="12.75" customHeight="1" x14ac:dyDescent="0.25">
      <c r="A28" s="16">
        <v>2010</v>
      </c>
      <c r="B28" s="17">
        <v>41</v>
      </c>
      <c r="C28" s="17">
        <v>41</v>
      </c>
      <c r="D28" s="17">
        <v>100</v>
      </c>
      <c r="E28" s="17">
        <v>125</v>
      </c>
      <c r="F28" s="17" t="s">
        <v>1</v>
      </c>
      <c r="G28" s="17">
        <v>400</v>
      </c>
      <c r="H28" s="17">
        <v>254</v>
      </c>
      <c r="I28" s="17">
        <v>250</v>
      </c>
      <c r="J28" s="17">
        <v>307.39412173108076</v>
      </c>
      <c r="K28" s="17"/>
      <c r="L28" s="14"/>
      <c r="M28" s="40"/>
    </row>
    <row r="29" spans="1:13" ht="12.75" customHeight="1" x14ac:dyDescent="0.25">
      <c r="A29" s="16">
        <v>2011</v>
      </c>
      <c r="B29" s="17">
        <v>42</v>
      </c>
      <c r="C29" s="17">
        <v>42</v>
      </c>
      <c r="D29" s="17">
        <v>100</v>
      </c>
      <c r="E29" s="17">
        <v>150</v>
      </c>
      <c r="F29" s="17" t="s">
        <v>1</v>
      </c>
      <c r="G29" s="17">
        <v>400</v>
      </c>
      <c r="H29" s="17">
        <v>257</v>
      </c>
      <c r="I29" s="17">
        <v>250</v>
      </c>
      <c r="J29" s="17">
        <v>298.5502360080917</v>
      </c>
      <c r="K29" s="17"/>
      <c r="L29" s="25"/>
      <c r="M29" s="40"/>
    </row>
    <row r="30" spans="1:13" ht="12.75" customHeight="1" x14ac:dyDescent="0.25">
      <c r="A30" s="16">
        <v>2012</v>
      </c>
      <c r="B30" s="17">
        <v>42</v>
      </c>
      <c r="C30" s="17">
        <v>38</v>
      </c>
      <c r="D30" s="17">
        <v>90.476190476190482</v>
      </c>
      <c r="E30" s="17">
        <v>100</v>
      </c>
      <c r="F30" s="17" t="s">
        <v>1</v>
      </c>
      <c r="G30" s="17">
        <v>400</v>
      </c>
      <c r="H30" s="17">
        <v>257.95999999999998</v>
      </c>
      <c r="I30" s="17">
        <v>250</v>
      </c>
      <c r="J30" s="17">
        <v>295.91820496499048</v>
      </c>
      <c r="K30" s="17"/>
      <c r="L30" s="14"/>
      <c r="M30" s="40"/>
    </row>
    <row r="31" spans="1:13" ht="12.75" customHeight="1" x14ac:dyDescent="0.25">
      <c r="A31" s="16">
        <v>2013</v>
      </c>
      <c r="B31" s="17">
        <v>42</v>
      </c>
      <c r="C31" s="17">
        <v>40</v>
      </c>
      <c r="D31" s="17">
        <v>95</v>
      </c>
      <c r="E31" s="17">
        <v>138</v>
      </c>
      <c r="F31" s="17" t="s">
        <v>1</v>
      </c>
      <c r="G31" s="17">
        <v>400</v>
      </c>
      <c r="H31" s="17">
        <v>272.25</v>
      </c>
      <c r="I31" s="17">
        <v>250</v>
      </c>
      <c r="J31" s="17">
        <v>296.05011781188313</v>
      </c>
      <c r="K31" s="17"/>
      <c r="L31" s="14"/>
      <c r="M31" s="40"/>
    </row>
    <row r="32" spans="1:13" ht="12.75" customHeight="1" x14ac:dyDescent="0.25">
      <c r="A32" s="16">
        <v>2014</v>
      </c>
      <c r="B32" s="17">
        <v>41</v>
      </c>
      <c r="C32" s="17">
        <v>39</v>
      </c>
      <c r="D32" s="17">
        <v>95.121951219512198</v>
      </c>
      <c r="E32" s="17">
        <v>100</v>
      </c>
      <c r="F32" s="17" t="s">
        <v>1</v>
      </c>
      <c r="G32" s="17">
        <v>400</v>
      </c>
      <c r="H32" s="17">
        <v>253</v>
      </c>
      <c r="I32" s="17">
        <v>250</v>
      </c>
      <c r="J32" s="17">
        <v>296.58840792369773</v>
      </c>
      <c r="K32" s="17"/>
      <c r="L32" s="14"/>
      <c r="M32" s="40"/>
    </row>
    <row r="33" spans="1:14" ht="12.75" customHeight="1" x14ac:dyDescent="0.25">
      <c r="A33" s="16">
        <v>2015</v>
      </c>
      <c r="B33" s="17">
        <v>47</v>
      </c>
      <c r="C33" s="17">
        <v>47</v>
      </c>
      <c r="D33" s="17">
        <v>100</v>
      </c>
      <c r="E33" s="17">
        <v>125</v>
      </c>
      <c r="F33" s="17" t="s">
        <v>1</v>
      </c>
      <c r="G33" s="17">
        <v>450</v>
      </c>
      <c r="H33" s="17">
        <v>255</v>
      </c>
      <c r="I33" s="17">
        <v>250</v>
      </c>
      <c r="J33" s="17">
        <v>296.72091910004787</v>
      </c>
      <c r="K33" s="17"/>
      <c r="L33" s="14"/>
      <c r="M33" s="40"/>
    </row>
    <row r="34" spans="1:14" ht="12.75" customHeight="1" x14ac:dyDescent="0.25">
      <c r="A34" s="16">
        <v>2016</v>
      </c>
      <c r="B34" s="17">
        <v>49</v>
      </c>
      <c r="C34" s="25">
        <v>47</v>
      </c>
      <c r="D34" s="23">
        <v>95.918367346938766</v>
      </c>
      <c r="E34" s="17">
        <v>75</v>
      </c>
      <c r="F34" s="17" t="s">
        <v>1</v>
      </c>
      <c r="G34" s="17">
        <v>425</v>
      </c>
      <c r="H34" s="17">
        <v>238.02</v>
      </c>
      <c r="I34" s="17">
        <v>250</v>
      </c>
      <c r="J34" s="17">
        <v>293.83275922004873</v>
      </c>
      <c r="K34" s="13"/>
      <c r="L34" s="14"/>
      <c r="M34" s="40"/>
    </row>
    <row r="35" spans="1:14" ht="12.75" customHeight="1" x14ac:dyDescent="0.25">
      <c r="A35" s="16">
        <v>2017</v>
      </c>
      <c r="B35" s="17">
        <v>54</v>
      </c>
      <c r="C35" s="25">
        <v>53</v>
      </c>
      <c r="D35" s="23">
        <v>98</v>
      </c>
      <c r="E35" s="17">
        <v>75</v>
      </c>
      <c r="F35" s="17" t="s">
        <v>1</v>
      </c>
      <c r="G35" s="17">
        <v>450</v>
      </c>
      <c r="H35" s="17">
        <v>237.36</v>
      </c>
      <c r="I35" s="17">
        <v>250</v>
      </c>
      <c r="J35" s="17">
        <v>288.65139238148458</v>
      </c>
      <c r="K35" s="13"/>
      <c r="L35" s="14"/>
      <c r="M35" s="40"/>
    </row>
    <row r="36" spans="1:14" ht="12.75" customHeight="1" x14ac:dyDescent="0.25">
      <c r="A36" s="16">
        <v>2018</v>
      </c>
      <c r="B36" s="17">
        <v>53</v>
      </c>
      <c r="C36" s="25">
        <v>53</v>
      </c>
      <c r="D36" s="23">
        <v>100</v>
      </c>
      <c r="E36" s="17">
        <v>90</v>
      </c>
      <c r="F36" s="17" t="s">
        <v>1</v>
      </c>
      <c r="G36" s="17">
        <v>450</v>
      </c>
      <c r="H36" s="17">
        <v>228.74</v>
      </c>
      <c r="I36" s="17">
        <v>240</v>
      </c>
      <c r="J36" s="17">
        <v>271.7978075517662</v>
      </c>
      <c r="K36" s="13"/>
      <c r="L36" s="14"/>
      <c r="M36" s="40"/>
    </row>
    <row r="37" spans="1:14" ht="12.75" customHeight="1" x14ac:dyDescent="0.25">
      <c r="A37" s="16">
        <v>2019</v>
      </c>
      <c r="B37" s="17">
        <v>49</v>
      </c>
      <c r="C37" s="25">
        <v>48</v>
      </c>
      <c r="D37" s="23">
        <v>98</v>
      </c>
      <c r="E37" s="17">
        <v>80</v>
      </c>
      <c r="F37" s="17" t="s">
        <v>1</v>
      </c>
      <c r="G37" s="17">
        <v>325</v>
      </c>
      <c r="H37" s="17">
        <v>214</v>
      </c>
      <c r="I37" s="17">
        <v>200</v>
      </c>
      <c r="J37" s="17">
        <v>222.52737390055648</v>
      </c>
      <c r="K37" s="13"/>
      <c r="L37" s="14"/>
      <c r="M37" s="40"/>
    </row>
    <row r="38" spans="1:14" ht="12.75" customHeight="1" x14ac:dyDescent="0.25">
      <c r="A38" s="16">
        <v>2020</v>
      </c>
      <c r="B38" s="17">
        <v>53</v>
      </c>
      <c r="C38" s="25">
        <v>51</v>
      </c>
      <c r="D38" s="23">
        <v>96.226415094339629</v>
      </c>
      <c r="E38" s="17">
        <v>90</v>
      </c>
      <c r="F38" s="17" t="s">
        <v>1</v>
      </c>
      <c r="G38" s="17">
        <v>300</v>
      </c>
      <c r="H38" s="17">
        <v>210.2</v>
      </c>
      <c r="I38" s="17">
        <v>200</v>
      </c>
      <c r="J38" s="17">
        <v>221.42772088592523</v>
      </c>
      <c r="K38" s="13"/>
      <c r="L38" s="14"/>
      <c r="M38" s="40"/>
    </row>
    <row r="39" spans="1:14" ht="12.75" customHeight="1" x14ac:dyDescent="0.25">
      <c r="A39" s="16">
        <v>2021</v>
      </c>
      <c r="B39" s="17">
        <v>51</v>
      </c>
      <c r="C39" s="25">
        <v>48</v>
      </c>
      <c r="D39" s="23">
        <v>94.117647058823522</v>
      </c>
      <c r="E39" s="17">
        <v>60</v>
      </c>
      <c r="F39" s="17" t="s">
        <v>1</v>
      </c>
      <c r="G39" s="17">
        <v>300</v>
      </c>
      <c r="H39" s="17">
        <v>203.13</v>
      </c>
      <c r="I39" s="17">
        <v>200</v>
      </c>
      <c r="J39" s="17">
        <v>216.73708441388152</v>
      </c>
      <c r="K39" s="40"/>
      <c r="L39" s="40"/>
      <c r="N39" s="40"/>
    </row>
    <row r="40" spans="1:14" ht="12.75" customHeight="1" x14ac:dyDescent="0.25">
      <c r="A40" s="16">
        <v>2022</v>
      </c>
      <c r="B40" s="17">
        <v>52</v>
      </c>
      <c r="C40" s="25">
        <v>46</v>
      </c>
      <c r="D40" s="23">
        <v>88.461538461538453</v>
      </c>
      <c r="E40" s="17">
        <v>70</v>
      </c>
      <c r="F40" s="17" t="s">
        <v>1</v>
      </c>
      <c r="G40" s="17">
        <v>350</v>
      </c>
      <c r="H40" s="17">
        <v>203.26</v>
      </c>
      <c r="I40" s="17">
        <v>200</v>
      </c>
      <c r="J40" s="17">
        <v>200</v>
      </c>
      <c r="K40" s="40"/>
      <c r="M40" s="40"/>
    </row>
    <row r="41" spans="1:14" ht="6" customHeight="1" x14ac:dyDescent="0.25">
      <c r="A41" s="30"/>
      <c r="B41" s="34"/>
      <c r="C41" s="34"/>
      <c r="D41" s="34"/>
      <c r="E41" s="34"/>
      <c r="F41" s="34"/>
      <c r="G41" s="34"/>
      <c r="H41" s="34"/>
      <c r="I41" s="34"/>
      <c r="J41" s="34"/>
      <c r="K41" s="13"/>
      <c r="L41" s="14"/>
      <c r="M41" s="14"/>
    </row>
    <row r="42" spans="1:14" ht="15" customHeight="1" x14ac:dyDescent="0.25">
      <c r="A42" s="77" t="s">
        <v>24</v>
      </c>
      <c r="B42" s="78"/>
      <c r="C42" s="78"/>
      <c r="D42" s="78"/>
      <c r="E42" s="78"/>
      <c r="F42" s="78"/>
      <c r="G42" s="78"/>
      <c r="H42" s="78"/>
      <c r="I42" s="78"/>
      <c r="J42" s="78"/>
      <c r="K42" s="48"/>
      <c r="L42" s="14"/>
      <c r="M42" s="40"/>
    </row>
  </sheetData>
  <mergeCells count="8">
    <mergeCell ref="H1:J1"/>
    <mergeCell ref="A42:J42"/>
    <mergeCell ref="A2:J2"/>
    <mergeCell ref="C3:D3"/>
    <mergeCell ref="E3:G4"/>
    <mergeCell ref="H3:I3"/>
    <mergeCell ref="J3:J4"/>
    <mergeCell ref="B3:B4"/>
  </mergeCells>
  <hyperlinks>
    <hyperlink ref="H1:J1" location="Innehåll!A1" display="Till innehållsförteckningen" xr:uid="{00000000-0004-0000-0500-000000000000}"/>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2"/>
  <sheetViews>
    <sheetView zoomScaleNormal="100" workbookViewId="0">
      <pane ySplit="4" topLeftCell="A5" activePane="bottomLeft" state="frozen"/>
      <selection activeCell="A2" sqref="A2:R2"/>
      <selection pane="bottomLeft" activeCell="H1" sqref="H1:J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4" width="9.33203125" style="14"/>
    <col min="15" max="16384" width="9.33203125" style="13"/>
  </cols>
  <sheetData>
    <row r="1" spans="1:10" ht="30" customHeight="1" x14ac:dyDescent="0.25">
      <c r="H1" s="74" t="s">
        <v>25</v>
      </c>
      <c r="I1" s="75"/>
      <c r="J1" s="75"/>
    </row>
    <row r="2" spans="1:10" ht="45" customHeight="1" x14ac:dyDescent="0.25">
      <c r="A2" s="83" t="s">
        <v>74</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1988</v>
      </c>
      <c r="B6" s="17">
        <v>21</v>
      </c>
      <c r="C6" s="17">
        <v>5</v>
      </c>
      <c r="D6" s="17">
        <v>24</v>
      </c>
      <c r="E6" s="17">
        <v>250</v>
      </c>
      <c r="F6" s="17" t="s">
        <v>1</v>
      </c>
      <c r="G6" s="17">
        <v>1250</v>
      </c>
      <c r="H6" s="17">
        <v>820</v>
      </c>
      <c r="I6" s="17">
        <v>800</v>
      </c>
      <c r="J6" s="17">
        <v>1683.8030560271648</v>
      </c>
    </row>
    <row r="7" spans="1:10" ht="12.75" customHeight="1" x14ac:dyDescent="0.25">
      <c r="A7" s="16">
        <v>1989</v>
      </c>
      <c r="B7" s="17">
        <v>42</v>
      </c>
      <c r="C7" s="17">
        <v>10</v>
      </c>
      <c r="D7" s="17">
        <v>24</v>
      </c>
      <c r="E7" s="17">
        <v>500</v>
      </c>
      <c r="F7" s="17" t="s">
        <v>1</v>
      </c>
      <c r="G7" s="17">
        <v>2000</v>
      </c>
      <c r="H7" s="17">
        <v>1010</v>
      </c>
      <c r="I7" s="17">
        <v>900</v>
      </c>
      <c r="J7" s="17">
        <v>1779.6629094002551</v>
      </c>
    </row>
    <row r="8" spans="1:10" ht="12.75" customHeight="1" x14ac:dyDescent="0.25">
      <c r="A8" s="16">
        <v>1990</v>
      </c>
      <c r="B8" s="17">
        <v>40</v>
      </c>
      <c r="C8" s="17">
        <v>11</v>
      </c>
      <c r="D8" s="17">
        <v>28</v>
      </c>
      <c r="E8" s="17">
        <v>600</v>
      </c>
      <c r="F8" s="17" t="s">
        <v>1</v>
      </c>
      <c r="G8" s="17">
        <v>1500</v>
      </c>
      <c r="H8" s="17">
        <v>1114</v>
      </c>
      <c r="I8" s="17">
        <v>1200</v>
      </c>
      <c r="J8" s="17">
        <v>2149.9759129010504</v>
      </c>
    </row>
    <row r="9" spans="1:10" ht="12.75" customHeight="1" x14ac:dyDescent="0.25">
      <c r="A9" s="16">
        <v>1991</v>
      </c>
      <c r="B9" s="17">
        <v>35</v>
      </c>
      <c r="C9" s="17">
        <v>7</v>
      </c>
      <c r="D9" s="17">
        <v>20</v>
      </c>
      <c r="E9" s="17">
        <v>900</v>
      </c>
      <c r="F9" s="17" t="s">
        <v>1</v>
      </c>
      <c r="G9" s="17">
        <v>1500</v>
      </c>
      <c r="H9" s="17">
        <v>1143</v>
      </c>
      <c r="I9" s="17">
        <v>1000</v>
      </c>
      <c r="J9" s="17">
        <v>1637.0719253455411</v>
      </c>
    </row>
    <row r="10" spans="1:10" ht="12.75" customHeight="1" x14ac:dyDescent="0.25">
      <c r="A10" s="16">
        <v>1992</v>
      </c>
      <c r="B10" s="17">
        <v>39</v>
      </c>
      <c r="C10" s="17">
        <v>11</v>
      </c>
      <c r="D10" s="17">
        <v>28</v>
      </c>
      <c r="E10" s="17">
        <v>800</v>
      </c>
      <c r="F10" s="17" t="s">
        <v>1</v>
      </c>
      <c r="G10" s="17">
        <v>1150</v>
      </c>
      <c r="H10" s="17">
        <v>959</v>
      </c>
      <c r="I10" s="17">
        <v>1000</v>
      </c>
      <c r="J10" s="17">
        <v>1599.0626881073181</v>
      </c>
    </row>
    <row r="11" spans="1:10" ht="12.75" customHeight="1" x14ac:dyDescent="0.25">
      <c r="A11" s="16">
        <v>1993</v>
      </c>
      <c r="B11" s="17">
        <v>41</v>
      </c>
      <c r="C11" s="17">
        <v>15</v>
      </c>
      <c r="D11" s="17">
        <v>37</v>
      </c>
      <c r="E11" s="17">
        <v>500</v>
      </c>
      <c r="F11" s="17" t="s">
        <v>1</v>
      </c>
      <c r="G11" s="17">
        <v>1500</v>
      </c>
      <c r="H11" s="17">
        <v>983</v>
      </c>
      <c r="I11" s="17">
        <v>1000</v>
      </c>
      <c r="J11" s="17">
        <v>1526.9121813031163</v>
      </c>
    </row>
    <row r="12" spans="1:10" ht="12.75" customHeight="1" x14ac:dyDescent="0.25">
      <c r="A12" s="16">
        <v>1994</v>
      </c>
      <c r="B12" s="17">
        <v>36</v>
      </c>
      <c r="C12" s="17">
        <v>9</v>
      </c>
      <c r="D12" s="17">
        <v>25</v>
      </c>
      <c r="E12" s="17">
        <v>800</v>
      </c>
      <c r="F12" s="17" t="s">
        <v>1</v>
      </c>
      <c r="G12" s="17">
        <v>1200</v>
      </c>
      <c r="H12" s="17">
        <v>961</v>
      </c>
      <c r="I12" s="17">
        <v>1000</v>
      </c>
      <c r="J12" s="17">
        <v>1494.6348912912431</v>
      </c>
    </row>
    <row r="13" spans="1:10" ht="12.75" customHeight="1" x14ac:dyDescent="0.25">
      <c r="A13" s="16">
        <v>1995</v>
      </c>
      <c r="B13" s="17">
        <v>39</v>
      </c>
      <c r="C13" s="17">
        <v>13</v>
      </c>
      <c r="D13" s="17">
        <v>33</v>
      </c>
      <c r="E13" s="17">
        <v>700</v>
      </c>
      <c r="F13" s="17" t="s">
        <v>1</v>
      </c>
      <c r="G13" s="17">
        <v>1500</v>
      </c>
      <c r="H13" s="17">
        <v>973</v>
      </c>
      <c r="I13" s="17">
        <v>1000</v>
      </c>
      <c r="J13" s="17">
        <v>1458.8138385502471</v>
      </c>
    </row>
    <row r="14" spans="1:10" ht="12.75" customHeight="1" x14ac:dyDescent="0.25">
      <c r="A14" s="16">
        <v>1996</v>
      </c>
      <c r="B14" s="17">
        <v>35</v>
      </c>
      <c r="C14" s="17">
        <v>11</v>
      </c>
      <c r="D14" s="17">
        <v>31</v>
      </c>
      <c r="E14" s="17">
        <v>250</v>
      </c>
      <c r="F14" s="17" t="s">
        <v>1</v>
      </c>
      <c r="G14" s="17">
        <v>1500</v>
      </c>
      <c r="H14" s="17">
        <v>995</v>
      </c>
      <c r="I14" s="17">
        <v>1000</v>
      </c>
      <c r="J14" s="17">
        <v>1451.0729613733906</v>
      </c>
    </row>
    <row r="15" spans="1:10" ht="12.75" customHeight="1" x14ac:dyDescent="0.25">
      <c r="A15" s="16">
        <v>1997</v>
      </c>
      <c r="B15" s="17">
        <v>30</v>
      </c>
      <c r="C15" s="17">
        <v>6</v>
      </c>
      <c r="D15" s="17">
        <v>20</v>
      </c>
      <c r="E15" s="17">
        <v>900</v>
      </c>
      <c r="F15" s="17" t="s">
        <v>1</v>
      </c>
      <c r="G15" s="17">
        <v>1500</v>
      </c>
      <c r="H15" s="17">
        <v>1133</v>
      </c>
      <c r="I15" s="17">
        <v>1100</v>
      </c>
      <c r="J15" s="17">
        <v>1585.7242528780187</v>
      </c>
    </row>
    <row r="16" spans="1:10" ht="12.75" customHeight="1" x14ac:dyDescent="0.25">
      <c r="A16" s="16">
        <v>1998</v>
      </c>
      <c r="B16" s="17">
        <v>35</v>
      </c>
      <c r="C16" s="17">
        <v>8</v>
      </c>
      <c r="D16" s="17">
        <v>23</v>
      </c>
      <c r="E16" s="17">
        <v>700</v>
      </c>
      <c r="F16" s="17" t="s">
        <v>1</v>
      </c>
      <c r="G16" s="17">
        <v>1500</v>
      </c>
      <c r="H16" s="17">
        <v>1000</v>
      </c>
      <c r="I16" s="17">
        <v>950</v>
      </c>
      <c r="J16" s="17">
        <v>1373.1616789739603</v>
      </c>
    </row>
    <row r="17" spans="1:17" ht="12.75" customHeight="1" x14ac:dyDescent="0.25">
      <c r="A17" s="16">
        <v>1999</v>
      </c>
      <c r="B17" s="17">
        <v>32</v>
      </c>
      <c r="C17" s="17">
        <v>4</v>
      </c>
      <c r="D17" s="17">
        <v>13</v>
      </c>
      <c r="E17" s="17">
        <v>1000</v>
      </c>
      <c r="F17" s="17" t="s">
        <v>1</v>
      </c>
      <c r="G17" s="17">
        <v>1250</v>
      </c>
      <c r="H17" s="17">
        <v>1112</v>
      </c>
      <c r="I17" s="17">
        <v>1100</v>
      </c>
      <c r="J17" s="17">
        <v>1582.6569693218307</v>
      </c>
    </row>
    <row r="18" spans="1:17" ht="12.75" customHeight="1" x14ac:dyDescent="0.25">
      <c r="A18" s="16">
        <v>2000</v>
      </c>
      <c r="B18" s="17">
        <v>21</v>
      </c>
      <c r="C18" s="17">
        <v>10</v>
      </c>
      <c r="D18" s="17">
        <v>48</v>
      </c>
      <c r="E18" s="17">
        <v>600</v>
      </c>
      <c r="F18" s="17" t="s">
        <v>1</v>
      </c>
      <c r="G18" s="17">
        <v>1000</v>
      </c>
      <c r="H18" s="17">
        <v>860</v>
      </c>
      <c r="I18" s="17">
        <v>900</v>
      </c>
      <c r="J18" s="17">
        <v>1283.3825390130748</v>
      </c>
    </row>
    <row r="19" spans="1:17" ht="12.75" customHeight="1" x14ac:dyDescent="0.25">
      <c r="A19" s="16">
        <v>2001</v>
      </c>
      <c r="B19" s="17">
        <v>42</v>
      </c>
      <c r="C19" s="17">
        <v>22</v>
      </c>
      <c r="D19" s="17">
        <v>52</v>
      </c>
      <c r="E19" s="17">
        <v>700</v>
      </c>
      <c r="F19" s="17" t="s">
        <v>1</v>
      </c>
      <c r="G19" s="17">
        <v>1200</v>
      </c>
      <c r="H19" s="17">
        <v>914</v>
      </c>
      <c r="I19" s="17">
        <v>1000</v>
      </c>
      <c r="J19" s="17">
        <v>1392.4519824778167</v>
      </c>
      <c r="M19" s="40"/>
      <c r="N19" s="40"/>
    </row>
    <row r="20" spans="1:17" ht="12.75" customHeight="1" x14ac:dyDescent="0.25">
      <c r="A20" s="16">
        <v>2002</v>
      </c>
      <c r="B20" s="17">
        <v>39</v>
      </c>
      <c r="C20" s="17">
        <v>23</v>
      </c>
      <c r="D20" s="17">
        <v>59</v>
      </c>
      <c r="E20" s="17">
        <v>700</v>
      </c>
      <c r="F20" s="17" t="s">
        <v>1</v>
      </c>
      <c r="G20" s="17">
        <v>1200</v>
      </c>
      <c r="H20" s="17">
        <v>870</v>
      </c>
      <c r="I20" s="17">
        <v>800</v>
      </c>
      <c r="J20" s="17">
        <v>1090.4452996151731</v>
      </c>
      <c r="M20" s="40"/>
      <c r="N20" s="40"/>
    </row>
    <row r="21" spans="1:17" ht="12.75" customHeight="1" x14ac:dyDescent="0.25">
      <c r="A21" s="16">
        <v>2003</v>
      </c>
      <c r="B21" s="17">
        <v>42</v>
      </c>
      <c r="C21" s="17">
        <v>26</v>
      </c>
      <c r="D21" s="17">
        <v>62</v>
      </c>
      <c r="E21" s="17">
        <v>600</v>
      </c>
      <c r="F21" s="17" t="s">
        <v>1</v>
      </c>
      <c r="G21" s="17">
        <v>1100</v>
      </c>
      <c r="H21" s="17">
        <v>842</v>
      </c>
      <c r="I21" s="17">
        <v>800</v>
      </c>
      <c r="J21" s="17">
        <v>1069.8212937326957</v>
      </c>
      <c r="M21" s="40"/>
      <c r="N21" s="40"/>
    </row>
    <row r="22" spans="1:17" ht="12.75" customHeight="1" x14ac:dyDescent="0.25">
      <c r="A22" s="16">
        <v>2004</v>
      </c>
      <c r="B22" s="17">
        <v>42</v>
      </c>
      <c r="C22" s="17">
        <v>26</v>
      </c>
      <c r="D22" s="17">
        <v>62</v>
      </c>
      <c r="E22" s="17">
        <v>600</v>
      </c>
      <c r="F22" s="17" t="s">
        <v>1</v>
      </c>
      <c r="G22" s="17">
        <v>1000</v>
      </c>
      <c r="H22" s="17">
        <v>856</v>
      </c>
      <c r="I22" s="17">
        <v>800</v>
      </c>
      <c r="J22" s="17">
        <v>1065.8737551049653</v>
      </c>
      <c r="M22" s="40"/>
      <c r="N22" s="40"/>
    </row>
    <row r="23" spans="1:17" ht="12.75" customHeight="1" x14ac:dyDescent="0.25">
      <c r="A23" s="16">
        <v>2005</v>
      </c>
      <c r="B23" s="17">
        <v>42</v>
      </c>
      <c r="C23" s="17">
        <v>29</v>
      </c>
      <c r="D23" s="17">
        <v>69</v>
      </c>
      <c r="E23" s="17">
        <v>400</v>
      </c>
      <c r="F23" s="17" t="s">
        <v>1</v>
      </c>
      <c r="G23" s="17">
        <v>1000</v>
      </c>
      <c r="H23" s="17">
        <v>824</v>
      </c>
      <c r="I23" s="17">
        <v>800</v>
      </c>
      <c r="J23" s="17">
        <v>1061.0463250240718</v>
      </c>
      <c r="M23" s="40"/>
      <c r="N23" s="40"/>
    </row>
    <row r="24" spans="1:17" ht="12.75" customHeight="1" x14ac:dyDescent="0.25">
      <c r="A24" s="16">
        <v>2006</v>
      </c>
      <c r="B24" s="17">
        <v>42</v>
      </c>
      <c r="C24" s="17">
        <v>29</v>
      </c>
      <c r="D24" s="17">
        <v>69</v>
      </c>
      <c r="E24" s="17">
        <v>600</v>
      </c>
      <c r="F24" s="17" t="s">
        <v>1</v>
      </c>
      <c r="G24" s="17">
        <v>1200</v>
      </c>
      <c r="H24" s="17">
        <v>810</v>
      </c>
      <c r="I24" s="17">
        <v>800</v>
      </c>
      <c r="J24" s="17">
        <v>1046.822883681655</v>
      </c>
      <c r="M24" s="40"/>
      <c r="N24" s="40"/>
    </row>
    <row r="25" spans="1:17" ht="12.75" customHeight="1" x14ac:dyDescent="0.25">
      <c r="A25" s="16">
        <v>2007</v>
      </c>
      <c r="B25" s="17">
        <v>40</v>
      </c>
      <c r="C25" s="17">
        <v>27</v>
      </c>
      <c r="D25" s="17">
        <v>68</v>
      </c>
      <c r="E25" s="17">
        <v>600</v>
      </c>
      <c r="F25" s="17" t="s">
        <v>1</v>
      </c>
      <c r="G25" s="17">
        <v>1000</v>
      </c>
      <c r="H25" s="17">
        <v>811</v>
      </c>
      <c r="I25" s="17">
        <v>800</v>
      </c>
      <c r="J25" s="17">
        <v>1024.1575160923894</v>
      </c>
      <c r="M25" s="40"/>
      <c r="N25" s="40"/>
    </row>
    <row r="26" spans="1:17" ht="12.75" customHeight="1" x14ac:dyDescent="0.25">
      <c r="A26" s="16">
        <v>2008</v>
      </c>
      <c r="B26" s="17">
        <v>42</v>
      </c>
      <c r="C26" s="17">
        <v>33</v>
      </c>
      <c r="D26" s="17">
        <v>79</v>
      </c>
      <c r="E26" s="17">
        <v>600</v>
      </c>
      <c r="F26" s="17" t="s">
        <v>1</v>
      </c>
      <c r="G26" s="17">
        <v>1250</v>
      </c>
      <c r="H26" s="17">
        <v>882</v>
      </c>
      <c r="I26" s="17">
        <v>850</v>
      </c>
      <c r="J26" s="17">
        <v>1051.991680532446</v>
      </c>
      <c r="M26" s="40"/>
      <c r="N26" s="40"/>
    </row>
    <row r="27" spans="1:17" ht="12.75" customHeight="1" x14ac:dyDescent="0.25">
      <c r="A27" s="16">
        <v>2009</v>
      </c>
      <c r="B27" s="17">
        <v>42</v>
      </c>
      <c r="C27" s="17">
        <v>36</v>
      </c>
      <c r="D27" s="17">
        <v>86</v>
      </c>
      <c r="E27" s="17">
        <v>625</v>
      </c>
      <c r="F27" s="17" t="s">
        <v>1</v>
      </c>
      <c r="G27" s="17">
        <v>1200</v>
      </c>
      <c r="H27" s="17">
        <v>883</v>
      </c>
      <c r="I27" s="17">
        <v>800</v>
      </c>
      <c r="J27" s="17">
        <v>995.04364402528347</v>
      </c>
      <c r="M27" s="40"/>
      <c r="N27" s="40"/>
    </row>
    <row r="28" spans="1:17" ht="12.75" customHeight="1" x14ac:dyDescent="0.25">
      <c r="A28" s="16">
        <v>2010</v>
      </c>
      <c r="B28" s="17">
        <v>41</v>
      </c>
      <c r="C28" s="17">
        <v>33</v>
      </c>
      <c r="D28" s="17">
        <v>80.487804878048792</v>
      </c>
      <c r="E28" s="17">
        <v>650</v>
      </c>
      <c r="F28" s="17" t="s">
        <v>1</v>
      </c>
      <c r="G28" s="17">
        <v>1750</v>
      </c>
      <c r="H28" s="17">
        <v>905</v>
      </c>
      <c r="I28" s="17">
        <v>900</v>
      </c>
      <c r="J28" s="17">
        <v>1106.6188382318908</v>
      </c>
      <c r="M28" s="40"/>
      <c r="N28" s="40"/>
    </row>
    <row r="29" spans="1:17" ht="12.75" customHeight="1" x14ac:dyDescent="0.25">
      <c r="A29" s="16">
        <v>2011</v>
      </c>
      <c r="B29" s="17">
        <v>42</v>
      </c>
      <c r="C29" s="17">
        <v>29</v>
      </c>
      <c r="D29" s="17">
        <v>69</v>
      </c>
      <c r="E29" s="17">
        <v>700</v>
      </c>
      <c r="F29" s="17" t="s">
        <v>1</v>
      </c>
      <c r="G29" s="17">
        <v>1100</v>
      </c>
      <c r="H29" s="17">
        <v>886</v>
      </c>
      <c r="I29" s="17">
        <v>900</v>
      </c>
      <c r="J29" s="17">
        <v>1074.7808496291302</v>
      </c>
      <c r="M29" s="40"/>
      <c r="N29" s="40"/>
    </row>
    <row r="30" spans="1:17" ht="12.75" customHeight="1" x14ac:dyDescent="0.25">
      <c r="A30" s="16">
        <v>2012</v>
      </c>
      <c r="B30" s="17">
        <v>42</v>
      </c>
      <c r="C30" s="17">
        <v>26</v>
      </c>
      <c r="D30" s="17">
        <v>61.904761904761905</v>
      </c>
      <c r="E30" s="17">
        <v>750</v>
      </c>
      <c r="F30" s="17" t="s">
        <v>1</v>
      </c>
      <c r="G30" s="17">
        <v>1400</v>
      </c>
      <c r="H30" s="17">
        <v>918.27</v>
      </c>
      <c r="I30" s="17">
        <v>900</v>
      </c>
      <c r="J30" s="17">
        <v>1065.3055378739657</v>
      </c>
      <c r="M30" s="40"/>
      <c r="N30" s="40"/>
      <c r="Q30" s="49"/>
    </row>
    <row r="31" spans="1:17" ht="12.75" customHeight="1" x14ac:dyDescent="0.25">
      <c r="A31" s="16">
        <v>2013</v>
      </c>
      <c r="B31" s="17">
        <v>42</v>
      </c>
      <c r="C31" s="17">
        <v>36</v>
      </c>
      <c r="D31" s="17">
        <v>86</v>
      </c>
      <c r="E31" s="17">
        <v>600</v>
      </c>
      <c r="F31" s="17" t="s">
        <v>1</v>
      </c>
      <c r="G31" s="17">
        <v>1200</v>
      </c>
      <c r="H31" s="17">
        <v>890</v>
      </c>
      <c r="I31" s="17">
        <v>900</v>
      </c>
      <c r="J31" s="17">
        <v>1065.7804241227793</v>
      </c>
      <c r="M31" s="40"/>
      <c r="N31" s="40"/>
    </row>
    <row r="32" spans="1:17" ht="12.75" customHeight="1" x14ac:dyDescent="0.25">
      <c r="A32" s="16">
        <v>2014</v>
      </c>
      <c r="B32" s="17">
        <v>41</v>
      </c>
      <c r="C32" s="17">
        <v>33</v>
      </c>
      <c r="D32" s="17">
        <v>80.487804878048792</v>
      </c>
      <c r="E32" s="17">
        <v>700</v>
      </c>
      <c r="F32" s="17" t="s">
        <v>1</v>
      </c>
      <c r="G32" s="17">
        <v>1100</v>
      </c>
      <c r="H32" s="17">
        <v>911</v>
      </c>
      <c r="I32" s="17">
        <v>900</v>
      </c>
      <c r="J32" s="17">
        <v>1067.7182685253117</v>
      </c>
      <c r="M32" s="40"/>
      <c r="N32" s="40"/>
    </row>
    <row r="33" spans="1:14" ht="12.75" customHeight="1" x14ac:dyDescent="0.25">
      <c r="A33" s="16">
        <v>2015</v>
      </c>
      <c r="B33" s="17">
        <v>47</v>
      </c>
      <c r="C33" s="17">
        <v>43</v>
      </c>
      <c r="D33" s="17">
        <v>91</v>
      </c>
      <c r="E33" s="17">
        <v>700</v>
      </c>
      <c r="F33" s="17" t="s">
        <v>1</v>
      </c>
      <c r="G33" s="17">
        <v>1250</v>
      </c>
      <c r="H33" s="17">
        <v>917</v>
      </c>
      <c r="I33" s="17">
        <v>900</v>
      </c>
      <c r="J33" s="17">
        <v>1068.1953087601723</v>
      </c>
      <c r="M33" s="40"/>
      <c r="N33" s="40"/>
    </row>
    <row r="34" spans="1:14" ht="12.75" customHeight="1" x14ac:dyDescent="0.25">
      <c r="A34" s="16">
        <v>2016</v>
      </c>
      <c r="B34" s="17">
        <v>49</v>
      </c>
      <c r="C34" s="25">
        <v>45</v>
      </c>
      <c r="D34" s="23">
        <v>91.83673469387756</v>
      </c>
      <c r="E34" s="17">
        <v>650</v>
      </c>
      <c r="F34" s="17" t="s">
        <v>1</v>
      </c>
      <c r="G34" s="17">
        <v>1200</v>
      </c>
      <c r="H34" s="17">
        <v>906.82</v>
      </c>
      <c r="I34" s="17">
        <v>900</v>
      </c>
      <c r="J34" s="17">
        <v>1057.7979331921754</v>
      </c>
      <c r="M34" s="40"/>
      <c r="N34" s="40"/>
    </row>
    <row r="35" spans="1:14" ht="12.75" customHeight="1" x14ac:dyDescent="0.25">
      <c r="A35" s="16">
        <v>2017</v>
      </c>
      <c r="B35" s="17">
        <v>54</v>
      </c>
      <c r="C35" s="25">
        <v>51</v>
      </c>
      <c r="D35" s="23">
        <v>94</v>
      </c>
      <c r="E35" s="17">
        <v>650</v>
      </c>
      <c r="F35" s="17" t="s">
        <v>1</v>
      </c>
      <c r="G35" s="17">
        <v>1100</v>
      </c>
      <c r="H35" s="17">
        <v>905.49</v>
      </c>
      <c r="I35" s="17">
        <v>900</v>
      </c>
      <c r="J35" s="17">
        <v>1039.1450125733445</v>
      </c>
      <c r="M35" s="40"/>
      <c r="N35" s="40"/>
    </row>
    <row r="36" spans="1:14" ht="12.75" customHeight="1" x14ac:dyDescent="0.25">
      <c r="A36" s="16">
        <v>2018</v>
      </c>
      <c r="B36" s="17">
        <v>53</v>
      </c>
      <c r="C36" s="25">
        <v>51</v>
      </c>
      <c r="D36" s="23">
        <v>96</v>
      </c>
      <c r="E36" s="17">
        <v>700</v>
      </c>
      <c r="F36" s="17" t="s">
        <v>1</v>
      </c>
      <c r="G36" s="17">
        <v>1200</v>
      </c>
      <c r="H36" s="17">
        <v>893.14</v>
      </c>
      <c r="I36" s="17">
        <v>900</v>
      </c>
      <c r="J36" s="17">
        <v>1019.2417783191231</v>
      </c>
      <c r="M36" s="40"/>
      <c r="N36" s="40"/>
    </row>
    <row r="37" spans="1:14" ht="12.75" customHeight="1" x14ac:dyDescent="0.25">
      <c r="A37" s="16">
        <v>2019</v>
      </c>
      <c r="B37" s="17">
        <v>49</v>
      </c>
      <c r="C37" s="25">
        <v>46</v>
      </c>
      <c r="D37" s="23">
        <v>94</v>
      </c>
      <c r="E37" s="17">
        <v>700</v>
      </c>
      <c r="F37" s="17" t="s">
        <v>1</v>
      </c>
      <c r="G37" s="17">
        <v>1400</v>
      </c>
      <c r="H37" s="17">
        <v>873</v>
      </c>
      <c r="I37" s="17">
        <v>895</v>
      </c>
      <c r="J37" s="17">
        <v>995.80999820499028</v>
      </c>
      <c r="M37" s="40"/>
      <c r="N37" s="40"/>
    </row>
    <row r="38" spans="1:14" ht="12.75" customHeight="1" x14ac:dyDescent="0.25">
      <c r="A38" s="16">
        <v>2020</v>
      </c>
      <c r="B38" s="17">
        <v>53</v>
      </c>
      <c r="C38" s="25">
        <v>52</v>
      </c>
      <c r="D38" s="23">
        <v>98.113207547169807</v>
      </c>
      <c r="E38" s="17">
        <v>750</v>
      </c>
      <c r="F38" s="17" t="s">
        <v>1</v>
      </c>
      <c r="G38" s="17">
        <v>1300</v>
      </c>
      <c r="H38" s="17">
        <v>914.42</v>
      </c>
      <c r="I38" s="17">
        <v>900</v>
      </c>
      <c r="J38" s="17">
        <v>996.42474398666343</v>
      </c>
      <c r="M38" s="40"/>
      <c r="N38" s="40"/>
    </row>
    <row r="39" spans="1:14" ht="12.75" customHeight="1" x14ac:dyDescent="0.25">
      <c r="A39" s="16">
        <v>2021</v>
      </c>
      <c r="B39" s="17">
        <v>51</v>
      </c>
      <c r="C39" s="25">
        <v>49</v>
      </c>
      <c r="D39" s="23">
        <v>96.078431372549019</v>
      </c>
      <c r="E39" s="17">
        <v>400</v>
      </c>
      <c r="F39" s="17" t="s">
        <v>1</v>
      </c>
      <c r="G39" s="17">
        <v>1250</v>
      </c>
      <c r="H39" s="17">
        <v>914.96</v>
      </c>
      <c r="I39" s="17">
        <v>900</v>
      </c>
      <c r="J39" s="17">
        <v>975.31687986246686</v>
      </c>
      <c r="K39" s="40"/>
      <c r="L39" s="40"/>
      <c r="M39" s="13"/>
      <c r="N39" s="40"/>
    </row>
    <row r="40" spans="1:14" ht="12.75" customHeight="1" x14ac:dyDescent="0.25">
      <c r="A40" s="16">
        <v>2022</v>
      </c>
      <c r="B40" s="17">
        <v>52</v>
      </c>
      <c r="C40" s="25">
        <v>49</v>
      </c>
      <c r="D40" s="23">
        <v>94.230769230769226</v>
      </c>
      <c r="E40" s="17">
        <v>400</v>
      </c>
      <c r="F40" s="17" t="s">
        <v>1</v>
      </c>
      <c r="G40" s="17">
        <v>1300</v>
      </c>
      <c r="H40" s="17">
        <v>905.1</v>
      </c>
      <c r="I40" s="17">
        <v>900</v>
      </c>
      <c r="J40" s="17">
        <v>900</v>
      </c>
      <c r="K40" s="40"/>
      <c r="L40" s="13"/>
      <c r="M40" s="40"/>
      <c r="N40" s="13"/>
    </row>
    <row r="41" spans="1:14" ht="6" customHeight="1" x14ac:dyDescent="0.25">
      <c r="A41" s="30"/>
      <c r="B41" s="34"/>
      <c r="C41" s="34"/>
      <c r="D41" s="34"/>
      <c r="E41" s="34"/>
      <c r="F41" s="34"/>
      <c r="G41" s="34"/>
      <c r="H41" s="34"/>
      <c r="I41" s="34"/>
      <c r="J41" s="34"/>
    </row>
    <row r="42" spans="1:14" ht="15" customHeight="1" x14ac:dyDescent="0.25">
      <c r="A42" s="77" t="s">
        <v>24</v>
      </c>
      <c r="B42" s="78"/>
      <c r="C42" s="78"/>
      <c r="D42" s="78"/>
      <c r="E42" s="78"/>
      <c r="F42" s="78"/>
      <c r="G42" s="78"/>
      <c r="H42" s="78"/>
      <c r="I42" s="78"/>
      <c r="J42" s="78"/>
      <c r="M42" s="40"/>
      <c r="N42" s="40"/>
    </row>
  </sheetData>
  <mergeCells count="8">
    <mergeCell ref="H1:J1"/>
    <mergeCell ref="A42:J42"/>
    <mergeCell ref="A2:J2"/>
    <mergeCell ref="C3:D3"/>
    <mergeCell ref="E3:G4"/>
    <mergeCell ref="H3:I3"/>
    <mergeCell ref="J3:J4"/>
    <mergeCell ref="B3:B4"/>
  </mergeCells>
  <hyperlinks>
    <hyperlink ref="H1:J1" location="Innehåll!A1" display="Till innehållsförteckningen"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FA44"/>
  <sheetViews>
    <sheetView workbookViewId="0">
      <pane ySplit="4" topLeftCell="A5" activePane="bottomLeft" state="frozen"/>
      <selection activeCell="A2" sqref="A2:R2"/>
      <selection pane="bottomLeft" activeCell="C1" sqref="C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0" ht="30" customHeight="1" x14ac:dyDescent="0.25">
      <c r="H1" s="74" t="s">
        <v>25</v>
      </c>
      <c r="I1" s="75"/>
      <c r="J1" s="75"/>
    </row>
    <row r="2" spans="1:10" ht="45" customHeight="1" x14ac:dyDescent="0.25">
      <c r="A2" s="83" t="s">
        <v>76</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1988</v>
      </c>
      <c r="B6" s="17">
        <v>21</v>
      </c>
      <c r="C6" s="17">
        <v>9</v>
      </c>
      <c r="D6" s="17">
        <v>43</v>
      </c>
      <c r="E6" s="17">
        <v>900</v>
      </c>
      <c r="F6" s="17" t="s">
        <v>1</v>
      </c>
      <c r="G6" s="17">
        <v>2500</v>
      </c>
      <c r="H6" s="17">
        <v>1689</v>
      </c>
      <c r="I6" s="17">
        <v>1700</v>
      </c>
      <c r="J6" s="17">
        <v>3578.0814940577252</v>
      </c>
    </row>
    <row r="7" spans="1:10" ht="12.75" customHeight="1" x14ac:dyDescent="0.25">
      <c r="A7" s="16">
        <v>1989</v>
      </c>
      <c r="B7" s="17">
        <v>42</v>
      </c>
      <c r="C7" s="17">
        <v>17</v>
      </c>
      <c r="D7" s="17">
        <v>40</v>
      </c>
      <c r="E7" s="17">
        <v>1000</v>
      </c>
      <c r="F7" s="17" t="s">
        <v>1</v>
      </c>
      <c r="G7" s="17">
        <v>2800</v>
      </c>
      <c r="H7" s="17">
        <v>1981</v>
      </c>
      <c r="I7" s="17">
        <v>2000</v>
      </c>
      <c r="J7" s="17">
        <v>3954.8064653339002</v>
      </c>
    </row>
    <row r="8" spans="1:10" ht="12.75" customHeight="1" x14ac:dyDescent="0.25">
      <c r="A8" s="16">
        <v>1990</v>
      </c>
      <c r="B8" s="17">
        <v>40</v>
      </c>
      <c r="C8" s="17">
        <v>20</v>
      </c>
      <c r="D8" s="17">
        <v>50</v>
      </c>
      <c r="E8" s="17">
        <v>1000</v>
      </c>
      <c r="F8" s="17" t="s">
        <v>1</v>
      </c>
      <c r="G8" s="17">
        <v>3000</v>
      </c>
      <c r="H8" s="17">
        <v>2010</v>
      </c>
      <c r="I8" s="17">
        <v>2000</v>
      </c>
      <c r="J8" s="17">
        <v>3583.2931881684171</v>
      </c>
    </row>
    <row r="9" spans="1:10" ht="12.75" customHeight="1" x14ac:dyDescent="0.25">
      <c r="A9" s="16">
        <v>1991</v>
      </c>
      <c r="B9" s="17">
        <v>35</v>
      </c>
      <c r="C9" s="17">
        <v>17</v>
      </c>
      <c r="D9" s="17">
        <v>49</v>
      </c>
      <c r="E9" s="17">
        <v>250</v>
      </c>
      <c r="F9" s="17" t="s">
        <v>1</v>
      </c>
      <c r="G9" s="17">
        <v>2500</v>
      </c>
      <c r="H9" s="17">
        <v>1862</v>
      </c>
      <c r="I9" s="17">
        <v>2000</v>
      </c>
      <c r="J9" s="17">
        <v>3274.1438506910822</v>
      </c>
    </row>
    <row r="10" spans="1:10" ht="12.75" customHeight="1" x14ac:dyDescent="0.25">
      <c r="A10" s="16">
        <v>1992</v>
      </c>
      <c r="B10" s="17">
        <v>39</v>
      </c>
      <c r="C10" s="17">
        <v>20</v>
      </c>
      <c r="D10" s="17">
        <v>51</v>
      </c>
      <c r="E10" s="17">
        <v>450</v>
      </c>
      <c r="F10" s="17" t="s">
        <v>1</v>
      </c>
      <c r="G10" s="17">
        <v>3000</v>
      </c>
      <c r="H10" s="17">
        <v>1782</v>
      </c>
      <c r="I10" s="17">
        <v>1875</v>
      </c>
      <c r="J10" s="17">
        <v>2998.2425402012213</v>
      </c>
    </row>
    <row r="11" spans="1:10" ht="12.75" customHeight="1" x14ac:dyDescent="0.25">
      <c r="A11" s="16">
        <v>1993</v>
      </c>
      <c r="B11" s="17">
        <v>41</v>
      </c>
      <c r="C11" s="17">
        <v>22</v>
      </c>
      <c r="D11" s="17">
        <v>54</v>
      </c>
      <c r="E11" s="17">
        <v>1000</v>
      </c>
      <c r="F11" s="17" t="s">
        <v>1</v>
      </c>
      <c r="G11" s="17">
        <v>3000</v>
      </c>
      <c r="H11" s="17">
        <v>2059</v>
      </c>
      <c r="I11" s="17">
        <v>2375</v>
      </c>
      <c r="J11" s="17">
        <v>3626.4164305949012</v>
      </c>
    </row>
    <row r="12" spans="1:10" ht="12.75" customHeight="1" x14ac:dyDescent="0.25">
      <c r="A12" s="16">
        <v>1994</v>
      </c>
      <c r="B12" s="17">
        <v>36</v>
      </c>
      <c r="C12" s="17">
        <v>14</v>
      </c>
      <c r="D12" s="17">
        <v>39</v>
      </c>
      <c r="E12" s="17">
        <v>700</v>
      </c>
      <c r="F12" s="17" t="s">
        <v>1</v>
      </c>
      <c r="G12" s="17">
        <v>5000</v>
      </c>
      <c r="H12" s="17">
        <v>2289</v>
      </c>
      <c r="I12" s="17">
        <v>2500</v>
      </c>
      <c r="J12" s="17">
        <v>3736.5872282281075</v>
      </c>
    </row>
    <row r="13" spans="1:10" ht="12.75" customHeight="1" x14ac:dyDescent="0.25">
      <c r="A13" s="16">
        <v>1995</v>
      </c>
      <c r="B13" s="17">
        <v>39</v>
      </c>
      <c r="C13" s="17">
        <v>13</v>
      </c>
      <c r="D13" s="17">
        <v>33</v>
      </c>
      <c r="E13" s="17">
        <v>1200</v>
      </c>
      <c r="F13" s="17" t="s">
        <v>1</v>
      </c>
      <c r="G13" s="17">
        <v>4500</v>
      </c>
      <c r="H13" s="17">
        <v>2398</v>
      </c>
      <c r="I13" s="17">
        <v>2250</v>
      </c>
      <c r="J13" s="17">
        <v>3282.3311367380561</v>
      </c>
    </row>
    <row r="14" spans="1:10" ht="12.75" customHeight="1" x14ac:dyDescent="0.25">
      <c r="A14" s="16">
        <v>1996</v>
      </c>
      <c r="B14" s="17">
        <v>35</v>
      </c>
      <c r="C14" s="17">
        <v>13</v>
      </c>
      <c r="D14" s="17">
        <v>37</v>
      </c>
      <c r="E14" s="17">
        <v>500</v>
      </c>
      <c r="F14" s="17" t="s">
        <v>1</v>
      </c>
      <c r="G14" s="17">
        <v>2500</v>
      </c>
      <c r="H14" s="17">
        <v>1605</v>
      </c>
      <c r="I14" s="17">
        <v>1750</v>
      </c>
      <c r="J14" s="17">
        <v>2539.3776824034335</v>
      </c>
    </row>
    <row r="15" spans="1:10" ht="12.75" customHeight="1" x14ac:dyDescent="0.25">
      <c r="A15" s="16">
        <v>1997</v>
      </c>
      <c r="B15" s="17">
        <v>30</v>
      </c>
      <c r="C15" s="17">
        <v>6</v>
      </c>
      <c r="D15" s="17">
        <v>20</v>
      </c>
      <c r="E15" s="17">
        <v>800</v>
      </c>
      <c r="F15" s="17" t="s">
        <v>1</v>
      </c>
      <c r="G15" s="17">
        <v>2500</v>
      </c>
      <c r="H15" s="17">
        <v>1667</v>
      </c>
      <c r="I15" s="17">
        <v>1600</v>
      </c>
      <c r="J15" s="17">
        <v>2306.5080041862088</v>
      </c>
    </row>
    <row r="16" spans="1:10" ht="12.75" customHeight="1" x14ac:dyDescent="0.25">
      <c r="A16" s="16">
        <v>1998</v>
      </c>
      <c r="B16" s="17">
        <v>35</v>
      </c>
      <c r="C16" s="17">
        <v>8</v>
      </c>
      <c r="D16" s="17">
        <v>23</v>
      </c>
      <c r="E16" s="17">
        <v>500</v>
      </c>
      <c r="F16" s="17" t="s">
        <v>1</v>
      </c>
      <c r="G16" s="17">
        <v>3000</v>
      </c>
      <c r="H16" s="17">
        <v>1788</v>
      </c>
      <c r="I16" s="17">
        <v>1875</v>
      </c>
      <c r="J16" s="17">
        <v>2710.1875242907113</v>
      </c>
    </row>
    <row r="17" spans="1:10" ht="12.75" customHeight="1" x14ac:dyDescent="0.25">
      <c r="A17" s="16">
        <v>1999</v>
      </c>
      <c r="B17" s="17">
        <v>32</v>
      </c>
      <c r="C17" s="17">
        <v>1</v>
      </c>
      <c r="D17" s="17">
        <v>3</v>
      </c>
      <c r="E17" s="17">
        <v>1750</v>
      </c>
      <c r="F17" s="17" t="s">
        <v>1</v>
      </c>
      <c r="G17" s="17">
        <v>1750</v>
      </c>
      <c r="H17" s="17">
        <v>1750</v>
      </c>
      <c r="I17" s="17">
        <v>1750</v>
      </c>
      <c r="J17" s="17">
        <v>2517.8633602847308</v>
      </c>
    </row>
    <row r="18" spans="1:10" ht="12.75" customHeight="1" x14ac:dyDescent="0.25">
      <c r="A18" s="16">
        <v>2000</v>
      </c>
      <c r="B18" s="17">
        <v>21</v>
      </c>
      <c r="C18" s="17">
        <v>6</v>
      </c>
      <c r="D18" s="17">
        <v>29</v>
      </c>
      <c r="E18" s="17">
        <v>1500</v>
      </c>
      <c r="F18" s="17" t="s">
        <v>1</v>
      </c>
      <c r="G18" s="17">
        <v>3500</v>
      </c>
      <c r="H18" s="17">
        <v>2267</v>
      </c>
      <c r="I18" s="17">
        <v>2250</v>
      </c>
      <c r="J18" s="17">
        <v>3208.4563475326868</v>
      </c>
    </row>
    <row r="19" spans="1:10" ht="12.75" customHeight="1" x14ac:dyDescent="0.25">
      <c r="A19" s="16">
        <v>2001</v>
      </c>
      <c r="B19" s="17">
        <v>42</v>
      </c>
      <c r="C19" s="17">
        <v>10</v>
      </c>
      <c r="D19" s="17">
        <v>24</v>
      </c>
      <c r="E19" s="17">
        <v>1100</v>
      </c>
      <c r="F19" s="17" t="s">
        <v>1</v>
      </c>
      <c r="G19" s="17">
        <v>2500</v>
      </c>
      <c r="H19" s="17">
        <v>1910</v>
      </c>
      <c r="I19" s="17">
        <v>2000</v>
      </c>
      <c r="J19" s="17">
        <v>2784.9039649556335</v>
      </c>
    </row>
    <row r="20" spans="1:10" ht="12.75" customHeight="1" x14ac:dyDescent="0.25">
      <c r="A20" s="16">
        <v>2002</v>
      </c>
      <c r="B20" s="17">
        <v>39</v>
      </c>
      <c r="C20" s="17">
        <v>17</v>
      </c>
      <c r="D20" s="17">
        <v>44</v>
      </c>
      <c r="E20" s="17">
        <v>1000</v>
      </c>
      <c r="F20" s="17" t="s">
        <v>1</v>
      </c>
      <c r="G20" s="17">
        <v>3500</v>
      </c>
      <c r="H20" s="17">
        <v>1953</v>
      </c>
      <c r="I20" s="17">
        <v>1600</v>
      </c>
      <c r="J20" s="17">
        <v>2180.8905992303462</v>
      </c>
    </row>
    <row r="21" spans="1:10" ht="12.75" customHeight="1" x14ac:dyDescent="0.25">
      <c r="A21" s="16">
        <v>2003</v>
      </c>
      <c r="B21" s="17">
        <v>42</v>
      </c>
      <c r="C21" s="17">
        <v>20</v>
      </c>
      <c r="D21" s="17">
        <v>48</v>
      </c>
      <c r="E21" s="17">
        <v>800</v>
      </c>
      <c r="F21" s="17" t="s">
        <v>1</v>
      </c>
      <c r="G21" s="17">
        <v>3000</v>
      </c>
      <c r="H21" s="17">
        <v>1935</v>
      </c>
      <c r="I21" s="17">
        <v>2000</v>
      </c>
      <c r="J21" s="17">
        <v>2674.5532343317391</v>
      </c>
    </row>
    <row r="22" spans="1:10" ht="12.75" customHeight="1" x14ac:dyDescent="0.25">
      <c r="A22" s="16">
        <v>2004</v>
      </c>
      <c r="B22" s="17">
        <v>42</v>
      </c>
      <c r="C22" s="17">
        <v>18</v>
      </c>
      <c r="D22" s="17">
        <v>43</v>
      </c>
      <c r="E22" s="17">
        <v>800</v>
      </c>
      <c r="F22" s="17" t="s">
        <v>1</v>
      </c>
      <c r="G22" s="17">
        <v>3000</v>
      </c>
      <c r="H22" s="17">
        <v>1789</v>
      </c>
      <c r="I22" s="17">
        <v>2000</v>
      </c>
      <c r="J22" s="17">
        <v>2664.6843877624137</v>
      </c>
    </row>
    <row r="23" spans="1:10" ht="12.75" customHeight="1" x14ac:dyDescent="0.25">
      <c r="A23" s="16">
        <v>2005</v>
      </c>
      <c r="B23" s="17">
        <v>42</v>
      </c>
      <c r="C23" s="17">
        <v>20</v>
      </c>
      <c r="D23" s="17">
        <v>48</v>
      </c>
      <c r="E23" s="17">
        <v>800</v>
      </c>
      <c r="F23" s="17" t="s">
        <v>1</v>
      </c>
      <c r="G23" s="17">
        <v>3000</v>
      </c>
      <c r="H23" s="17">
        <v>1565</v>
      </c>
      <c r="I23" s="17">
        <v>1350</v>
      </c>
      <c r="J23" s="17">
        <v>1790.5156734781212</v>
      </c>
    </row>
    <row r="24" spans="1:10" ht="12.75" customHeight="1" x14ac:dyDescent="0.25">
      <c r="A24" s="16">
        <v>2006</v>
      </c>
      <c r="B24" s="17">
        <v>42</v>
      </c>
      <c r="C24" s="17">
        <v>21</v>
      </c>
      <c r="D24" s="17">
        <v>50</v>
      </c>
      <c r="E24" s="17">
        <v>800</v>
      </c>
      <c r="F24" s="17" t="s">
        <v>1</v>
      </c>
      <c r="G24" s="17">
        <v>2500</v>
      </c>
      <c r="H24" s="17">
        <v>1433</v>
      </c>
      <c r="I24" s="17">
        <v>1500</v>
      </c>
      <c r="J24" s="17">
        <v>1962.7929069031031</v>
      </c>
    </row>
    <row r="25" spans="1:10" ht="12.75" customHeight="1" x14ac:dyDescent="0.25">
      <c r="A25" s="16">
        <v>2007</v>
      </c>
      <c r="B25" s="17">
        <v>40</v>
      </c>
      <c r="C25" s="17">
        <v>17</v>
      </c>
      <c r="D25" s="17">
        <v>43</v>
      </c>
      <c r="E25" s="17">
        <v>600</v>
      </c>
      <c r="F25" s="17" t="s">
        <v>1</v>
      </c>
      <c r="G25" s="17">
        <v>2500</v>
      </c>
      <c r="H25" s="17">
        <v>1400</v>
      </c>
      <c r="I25" s="17">
        <v>1500</v>
      </c>
      <c r="J25" s="17">
        <v>1920.2953426732302</v>
      </c>
    </row>
    <row r="26" spans="1:10" ht="12.75" customHeight="1" x14ac:dyDescent="0.25">
      <c r="A26" s="16">
        <v>2008</v>
      </c>
      <c r="B26" s="17">
        <v>42</v>
      </c>
      <c r="C26" s="17">
        <v>10</v>
      </c>
      <c r="D26" s="17">
        <v>24</v>
      </c>
      <c r="E26" s="17">
        <v>600</v>
      </c>
      <c r="F26" s="17" t="s">
        <v>1</v>
      </c>
      <c r="G26" s="17">
        <v>3000</v>
      </c>
      <c r="H26" s="17">
        <v>2010</v>
      </c>
      <c r="I26" s="17">
        <v>2000</v>
      </c>
      <c r="J26" s="17">
        <v>2475.2745424292848</v>
      </c>
    </row>
    <row r="27" spans="1:10" ht="12.75" customHeight="1" x14ac:dyDescent="0.25">
      <c r="A27" s="16">
        <v>2009</v>
      </c>
      <c r="B27" s="17">
        <v>42</v>
      </c>
      <c r="C27" s="17">
        <v>13</v>
      </c>
      <c r="D27" s="17">
        <v>31</v>
      </c>
      <c r="E27" s="17">
        <v>900</v>
      </c>
      <c r="F27" s="17" t="s">
        <v>1</v>
      </c>
      <c r="G27" s="17">
        <v>3000</v>
      </c>
      <c r="H27" s="17">
        <v>1969</v>
      </c>
      <c r="I27" s="17">
        <v>2000</v>
      </c>
      <c r="J27" s="17">
        <v>2487.6091100632088</v>
      </c>
    </row>
    <row r="28" spans="1:10" ht="12.75" customHeight="1" x14ac:dyDescent="0.25">
      <c r="A28" s="16">
        <v>2010</v>
      </c>
      <c r="B28" s="17">
        <v>41</v>
      </c>
      <c r="C28" s="17">
        <v>9</v>
      </c>
      <c r="D28" s="17">
        <v>21.951219512195124</v>
      </c>
      <c r="E28" s="17">
        <v>800</v>
      </c>
      <c r="F28" s="17" t="s">
        <v>1</v>
      </c>
      <c r="G28" s="17">
        <v>4250</v>
      </c>
      <c r="H28" s="17">
        <v>2394</v>
      </c>
      <c r="I28" s="17">
        <v>2500</v>
      </c>
      <c r="J28" s="17">
        <v>3073.9412173108076</v>
      </c>
    </row>
    <row r="29" spans="1:10" ht="12.75" customHeight="1" x14ac:dyDescent="0.25">
      <c r="A29" s="16">
        <v>2011</v>
      </c>
      <c r="B29" s="17">
        <v>42</v>
      </c>
      <c r="C29" s="17">
        <v>7</v>
      </c>
      <c r="D29" s="17">
        <v>17</v>
      </c>
      <c r="E29" s="17">
        <v>1000</v>
      </c>
      <c r="F29" s="17" t="s">
        <v>1</v>
      </c>
      <c r="G29" s="17">
        <v>3000</v>
      </c>
      <c r="H29" s="17">
        <v>2257</v>
      </c>
      <c r="I29" s="17">
        <v>2500</v>
      </c>
      <c r="J29" s="17">
        <v>2985.5023600809172</v>
      </c>
    </row>
    <row r="30" spans="1:10" ht="12.75" customHeight="1" x14ac:dyDescent="0.25">
      <c r="A30" s="16">
        <v>2012</v>
      </c>
      <c r="B30" s="17">
        <v>42</v>
      </c>
      <c r="C30" s="17">
        <v>5</v>
      </c>
      <c r="D30" s="17">
        <v>11.904761904761903</v>
      </c>
      <c r="E30" s="17">
        <v>875</v>
      </c>
      <c r="F30" s="17" t="s">
        <v>1</v>
      </c>
      <c r="G30" s="17">
        <v>2500</v>
      </c>
      <c r="H30" s="17">
        <v>1775</v>
      </c>
      <c r="I30" s="17">
        <v>2000</v>
      </c>
      <c r="J30" s="17">
        <v>2367.3456397199238</v>
      </c>
    </row>
    <row r="31" spans="1:10" ht="12.75" customHeight="1" x14ac:dyDescent="0.25">
      <c r="A31" s="16">
        <v>2013</v>
      </c>
      <c r="B31" s="17">
        <v>42</v>
      </c>
      <c r="C31" s="17">
        <v>6</v>
      </c>
      <c r="D31" s="17">
        <v>14</v>
      </c>
      <c r="E31" s="17">
        <v>1000</v>
      </c>
      <c r="F31" s="17" t="s">
        <v>1</v>
      </c>
      <c r="G31" s="17">
        <v>2500</v>
      </c>
      <c r="H31" s="17">
        <v>1475</v>
      </c>
      <c r="I31" s="17">
        <v>1175</v>
      </c>
      <c r="J31" s="17">
        <v>1391.4355537158506</v>
      </c>
    </row>
    <row r="32" spans="1:10" ht="12.75" customHeight="1" x14ac:dyDescent="0.25">
      <c r="A32" s="16">
        <v>2014</v>
      </c>
      <c r="B32" s="17">
        <v>41</v>
      </c>
      <c r="C32" s="17">
        <v>3</v>
      </c>
      <c r="D32" s="17">
        <v>7.3170731707317067</v>
      </c>
      <c r="E32" s="17">
        <v>1000</v>
      </c>
      <c r="F32" s="17" t="s">
        <v>1</v>
      </c>
      <c r="G32" s="17">
        <v>3000</v>
      </c>
      <c r="H32" s="17">
        <v>1700</v>
      </c>
      <c r="I32" s="17">
        <v>1100</v>
      </c>
      <c r="J32" s="17">
        <v>1304.9889948642699</v>
      </c>
    </row>
    <row r="33" spans="1:1021 1031:2041 2051:3071 3081:4091 4101:5111 5121:6141 6151:7161 7171:8191 8201:9211 9221:10231 10241:11261 11271:12281 12291:13311 13321:14331 14341:15351 15361:16381" ht="12.75" customHeight="1" x14ac:dyDescent="0.25">
      <c r="A33" s="16">
        <v>2015</v>
      </c>
      <c r="B33" s="17">
        <v>47</v>
      </c>
      <c r="C33" s="17">
        <v>8</v>
      </c>
      <c r="D33" s="17">
        <v>17</v>
      </c>
      <c r="E33" s="17">
        <v>800</v>
      </c>
      <c r="F33" s="17" t="s">
        <v>1</v>
      </c>
      <c r="G33" s="17">
        <v>1750</v>
      </c>
      <c r="H33" s="17">
        <v>1325</v>
      </c>
      <c r="I33" s="17">
        <v>1250</v>
      </c>
      <c r="J33" s="17">
        <v>1483.6045955002394</v>
      </c>
    </row>
    <row r="34" spans="1:1021 1031:2041 2051:3071 3081:4091 4101:5111 5121:6141 6151:7161 7171:8191 8201:9211 9221:10231 10241:11261 11271:12281 12291:13311 13321:14331 14341:15351 15361:16381" ht="12.75" customHeight="1" x14ac:dyDescent="0.25">
      <c r="A34" s="16">
        <v>2016</v>
      </c>
      <c r="B34" s="17">
        <v>49</v>
      </c>
      <c r="C34" s="25">
        <v>12</v>
      </c>
      <c r="D34" s="23">
        <v>24.489795918367346</v>
      </c>
      <c r="E34" s="17">
        <v>700</v>
      </c>
      <c r="F34" s="17" t="s">
        <v>1</v>
      </c>
      <c r="G34" s="17">
        <v>2500</v>
      </c>
      <c r="H34" s="17">
        <v>1381.33</v>
      </c>
      <c r="I34" s="17">
        <v>1188</v>
      </c>
      <c r="J34" s="17">
        <v>1396.2932718136715</v>
      </c>
    </row>
    <row r="35" spans="1:1021 1031:2041 2051:3071 3081:4091 4101:5111 5121:6141 6151:7161 7171:8191 8201:9211 9221:10231 10241:11261 11271:12281 12291:13311 13321:14331 14341:15351 15361:16381" ht="12.75" customHeight="1" x14ac:dyDescent="0.25">
      <c r="A35" s="16">
        <v>2017</v>
      </c>
      <c r="B35" s="17">
        <v>54</v>
      </c>
      <c r="C35" s="25">
        <v>8</v>
      </c>
      <c r="D35" s="23">
        <v>15</v>
      </c>
      <c r="E35" s="17">
        <v>625</v>
      </c>
      <c r="F35" s="17" t="s">
        <v>1</v>
      </c>
      <c r="G35" s="17">
        <v>5000</v>
      </c>
      <c r="H35" s="17">
        <v>1750</v>
      </c>
      <c r="I35" s="17">
        <v>1350</v>
      </c>
      <c r="J35" s="17">
        <v>1558.7175188600168</v>
      </c>
    </row>
    <row r="36" spans="1:1021 1031:2041 2051:3071 3081:4091 4101:5111 5121:6141 6151:7161 7171:8191 8201:9211 9221:10231 10241:11261 11271:12281 12291:13311 13321:14331 14341:15351 15361:16381" ht="12.75" customHeight="1" x14ac:dyDescent="0.25">
      <c r="A36" s="16">
        <v>2018</v>
      </c>
      <c r="B36" s="17">
        <v>53</v>
      </c>
      <c r="C36" s="25">
        <v>15</v>
      </c>
      <c r="D36" s="23">
        <v>28</v>
      </c>
      <c r="E36" s="17">
        <v>750</v>
      </c>
      <c r="F36" s="17" t="s">
        <v>1</v>
      </c>
      <c r="G36" s="17">
        <v>2500</v>
      </c>
      <c r="H36" s="17">
        <v>1256.67</v>
      </c>
      <c r="I36" s="17">
        <v>1000</v>
      </c>
      <c r="J36" s="17">
        <v>1132.4908647990258</v>
      </c>
    </row>
    <row r="37" spans="1:1021 1031:2041 2051:3071 3081:4091 4101:5111 5121:6141 6151:7161 7171:8191 8201:9211 9221:10231 10241:11261 11271:12281 12291:13311 13321:14331 14341:15351 15361:16381" ht="12.75" customHeight="1" x14ac:dyDescent="0.25">
      <c r="A37" s="16">
        <v>2019</v>
      </c>
      <c r="B37" s="17">
        <v>49</v>
      </c>
      <c r="C37" s="25">
        <v>8</v>
      </c>
      <c r="D37" s="23">
        <v>16</v>
      </c>
      <c r="E37" s="17">
        <v>800</v>
      </c>
      <c r="F37" s="17" t="s">
        <v>1</v>
      </c>
      <c r="G37" s="17">
        <v>1750</v>
      </c>
      <c r="H37" s="17">
        <v>1162</v>
      </c>
      <c r="I37" s="17">
        <v>1000</v>
      </c>
      <c r="J37" s="17">
        <v>1112.6368695027825</v>
      </c>
    </row>
    <row r="38" spans="1:1021 1031:2041 2051:3071 3081:4091 4101:5111 5121:6141 6151:7161 7171:8191 8201:9211 9221:10231 10241:11261 11271:12281 12291:13311 13321:14331 14341:15351 15361:16381" ht="12.75" customHeight="1" x14ac:dyDescent="0.25">
      <c r="A38" s="16">
        <v>2020</v>
      </c>
      <c r="B38" s="17">
        <v>53</v>
      </c>
      <c r="C38" s="25">
        <v>8</v>
      </c>
      <c r="D38" s="23">
        <v>15.09433962264151</v>
      </c>
      <c r="E38" s="17">
        <v>525</v>
      </c>
      <c r="F38" s="17" t="s">
        <v>1</v>
      </c>
      <c r="G38" s="17">
        <v>1750</v>
      </c>
      <c r="H38" s="17">
        <v>1190.6300000000001</v>
      </c>
      <c r="I38" s="17">
        <v>1000</v>
      </c>
      <c r="J38" s="17">
        <v>1107.1386044296262</v>
      </c>
    </row>
    <row r="39" spans="1:1021 1031:2041 2051:3071 3081:4091 4101:5111 5121:6141 6151:7161 7171:8191 8201:9211 9221:10231 10241:11261 11271:12281 12291:13311 13321:14331 14341:15351 15361:16381" ht="12.75" customHeight="1" x14ac:dyDescent="0.25">
      <c r="A39" s="16">
        <v>2021</v>
      </c>
      <c r="B39" s="17">
        <v>51</v>
      </c>
      <c r="C39" s="25">
        <v>7</v>
      </c>
      <c r="D39" s="23">
        <v>13.725490196078432</v>
      </c>
      <c r="E39" s="17">
        <v>900</v>
      </c>
      <c r="F39" s="17" t="s">
        <v>1</v>
      </c>
      <c r="G39" s="17">
        <v>1750</v>
      </c>
      <c r="H39" s="17">
        <v>1200</v>
      </c>
      <c r="I39" s="17">
        <v>1000</v>
      </c>
      <c r="J39" s="17">
        <v>1083.6854220694077</v>
      </c>
      <c r="K39" s="40"/>
      <c r="L39" s="40"/>
      <c r="N39" s="40"/>
    </row>
    <row r="40" spans="1:1021 1031:2041 2051:3071 3081:4091 4101:5111 5121:6141 6151:7161 7171:8191 8201:9211 9221:10231 10241:11261 11271:12281 12291:13311 13321:14331 14341:15351 15361:16381" ht="12.75" customHeight="1" x14ac:dyDescent="0.25">
      <c r="A40" s="16">
        <v>2022</v>
      </c>
      <c r="B40" s="17">
        <v>52</v>
      </c>
      <c r="C40" s="25">
        <v>9</v>
      </c>
      <c r="D40" s="23">
        <v>17.307692307692307</v>
      </c>
      <c r="E40" s="17">
        <v>900</v>
      </c>
      <c r="F40" s="17" t="s">
        <v>1</v>
      </c>
      <c r="G40" s="17">
        <v>1750</v>
      </c>
      <c r="H40" s="17">
        <v>1027.78</v>
      </c>
      <c r="I40" s="17">
        <v>900</v>
      </c>
      <c r="J40" s="17">
        <v>900</v>
      </c>
      <c r="K40" s="40"/>
      <c r="M40" s="40"/>
    </row>
    <row r="41" spans="1:1021 1031:2041 2051:3071 3081:4091 4101:5111 5121:6141 6151:7161 7171:8191 8201:9211 9221:10231 10241:11261 11271:12281 12291:13311 13321:14331 14341:15351 15361:16381" ht="6" customHeight="1" x14ac:dyDescent="0.25">
      <c r="A41" s="30"/>
      <c r="B41" s="34"/>
      <c r="C41" s="34"/>
      <c r="D41" s="34"/>
      <c r="E41" s="34"/>
      <c r="F41" s="34"/>
      <c r="G41" s="34"/>
      <c r="H41" s="34"/>
      <c r="I41" s="34"/>
      <c r="J41" s="34"/>
    </row>
    <row r="42" spans="1:1021 1031:2041 2051:3071 3081:4091 4101:5111 5121:6141 6151:7161 7171:8191 8201:9211 9221:10231 10241:11261 11271:12281 12291:13311 13321:14331 14341:15351 15361:16381" ht="15" customHeight="1" x14ac:dyDescent="0.25">
      <c r="A42" s="77" t="s">
        <v>24</v>
      </c>
      <c r="B42" s="78"/>
      <c r="C42" s="78"/>
      <c r="D42" s="78"/>
      <c r="E42" s="78"/>
      <c r="F42" s="78"/>
      <c r="G42" s="78"/>
      <c r="H42" s="78"/>
      <c r="I42" s="78"/>
      <c r="J42" s="78"/>
    </row>
    <row r="43" spans="1:1021 1031:2041 2051:3071 3081:4091 4101:5111 5121:6141 6151:7161 7171:8191 8201:9211 9221:10231 10241:11261 11271:12281 12291:13311 13321:14331 14341:15351 15361:16381" ht="6" customHeight="1" x14ac:dyDescent="0.25">
      <c r="K43" s="14"/>
    </row>
    <row r="44" spans="1:1021 1031:2041 2051:3071 3081:4091 4101:5111 5121:6141 6151:7161 7171:8191 8201:9211 9221:10231 10241:11261 11271:12281 12291:13311 13321:14331 14341:15351 15361:16381" ht="30" customHeight="1" x14ac:dyDescent="0.25">
      <c r="A44" s="84" t="s">
        <v>51</v>
      </c>
      <c r="B44" s="84"/>
      <c r="C44" s="84"/>
      <c r="D44" s="84"/>
      <c r="E44" s="84"/>
      <c r="F44" s="84"/>
      <c r="G44" s="84"/>
      <c r="H44" s="84"/>
      <c r="I44" s="84"/>
      <c r="J44" s="84"/>
      <c r="K44" s="32"/>
      <c r="U44" s="32"/>
      <c r="AE44" s="32"/>
      <c r="AO44" s="32"/>
      <c r="AY44" s="32"/>
      <c r="BI44" s="32"/>
      <c r="BS44" s="32"/>
      <c r="CC44" s="32"/>
      <c r="CM44" s="32"/>
      <c r="CW44" s="32"/>
      <c r="DG44" s="32"/>
      <c r="DQ44" s="32"/>
      <c r="EA44" s="32"/>
      <c r="EK44" s="32"/>
      <c r="EU44" s="32"/>
      <c r="FE44" s="32"/>
      <c r="FO44" s="32"/>
      <c r="FY44" s="32"/>
      <c r="GI44" s="32"/>
      <c r="GS44" s="32"/>
      <c r="HC44" s="32"/>
      <c r="HM44" s="32"/>
      <c r="HW44" s="32"/>
      <c r="IG44" s="32"/>
      <c r="IQ44" s="32"/>
      <c r="JA44" s="32"/>
      <c r="JK44" s="32"/>
      <c r="JU44" s="32"/>
      <c r="KE44" s="32"/>
      <c r="KO44" s="32"/>
      <c r="KY44" s="32"/>
      <c r="LI44" s="32"/>
      <c r="LS44" s="32"/>
      <c r="MC44" s="32"/>
      <c r="MM44" s="32"/>
      <c r="MW44" s="32"/>
      <c r="NG44" s="32"/>
      <c r="NQ44" s="32"/>
      <c r="OA44" s="32"/>
      <c r="OK44" s="32"/>
      <c r="OU44" s="32"/>
      <c r="PE44" s="32"/>
      <c r="PO44" s="32"/>
      <c r="PY44" s="32"/>
      <c r="QI44" s="32"/>
      <c r="QS44" s="32"/>
      <c r="RC44" s="32"/>
      <c r="RM44" s="32"/>
      <c r="RW44" s="32"/>
      <c r="SG44" s="32"/>
      <c r="SQ44" s="32"/>
      <c r="TA44" s="32"/>
      <c r="TK44" s="32"/>
      <c r="TU44" s="32"/>
      <c r="UE44" s="32"/>
      <c r="UO44" s="32"/>
      <c r="UY44" s="32"/>
      <c r="VI44" s="32"/>
      <c r="VS44" s="32"/>
      <c r="WC44" s="32"/>
      <c r="WM44" s="32"/>
      <c r="WW44" s="32"/>
      <c r="XG44" s="32"/>
      <c r="XQ44" s="32"/>
      <c r="YA44" s="32"/>
      <c r="YK44" s="32"/>
      <c r="YU44" s="32"/>
      <c r="ZE44" s="32"/>
      <c r="ZO44" s="32"/>
      <c r="ZY44" s="32"/>
      <c r="AAI44" s="32"/>
      <c r="AAS44" s="32"/>
      <c r="ABC44" s="32"/>
      <c r="ABM44" s="32"/>
      <c r="ABW44" s="32"/>
      <c r="ACG44" s="32"/>
      <c r="ACQ44" s="32"/>
      <c r="ADA44" s="32"/>
      <c r="ADK44" s="32"/>
      <c r="ADU44" s="32"/>
      <c r="AEE44" s="32"/>
      <c r="AEO44" s="32"/>
      <c r="AEY44" s="32"/>
      <c r="AFI44" s="32"/>
      <c r="AFS44" s="32"/>
      <c r="AGC44" s="32"/>
      <c r="AGM44" s="32"/>
      <c r="AGW44" s="32"/>
      <c r="AHG44" s="32"/>
      <c r="AHQ44" s="32"/>
      <c r="AIA44" s="32"/>
      <c r="AIK44" s="32"/>
      <c r="AIU44" s="32"/>
      <c r="AJE44" s="32"/>
      <c r="AJO44" s="32"/>
      <c r="AJY44" s="32"/>
      <c r="AKI44" s="32"/>
      <c r="AKS44" s="32"/>
      <c r="ALC44" s="32"/>
      <c r="ALM44" s="32"/>
      <c r="ALW44" s="32"/>
      <c r="AMG44" s="32"/>
      <c r="AMQ44" s="32"/>
      <c r="ANA44" s="32"/>
      <c r="ANK44" s="32"/>
      <c r="ANU44" s="32"/>
      <c r="AOE44" s="32"/>
      <c r="AOO44" s="32"/>
      <c r="AOY44" s="32"/>
      <c r="API44" s="32"/>
      <c r="APS44" s="32"/>
      <c r="AQC44" s="32"/>
      <c r="AQM44" s="32"/>
      <c r="AQW44" s="32"/>
      <c r="ARG44" s="32"/>
      <c r="ARQ44" s="32"/>
      <c r="ASA44" s="32"/>
      <c r="ASK44" s="32"/>
      <c r="ASU44" s="32"/>
      <c r="ATE44" s="32"/>
      <c r="ATO44" s="32"/>
      <c r="ATY44" s="32"/>
      <c r="AUI44" s="32"/>
      <c r="AUS44" s="32"/>
      <c r="AVC44" s="32"/>
      <c r="AVM44" s="32"/>
      <c r="AVW44" s="32"/>
      <c r="AWG44" s="32"/>
      <c r="AWQ44" s="32"/>
      <c r="AXA44" s="32"/>
      <c r="AXK44" s="32"/>
      <c r="AXU44" s="32"/>
      <c r="AYE44" s="32"/>
      <c r="AYO44" s="32"/>
      <c r="AYY44" s="32"/>
      <c r="AZI44" s="32"/>
      <c r="AZS44" s="32"/>
      <c r="BAC44" s="32"/>
      <c r="BAM44" s="32"/>
      <c r="BAW44" s="32"/>
      <c r="BBG44" s="32"/>
      <c r="BBQ44" s="32"/>
      <c r="BCA44" s="32"/>
      <c r="BCK44" s="32"/>
      <c r="BCU44" s="32"/>
      <c r="BDE44" s="32"/>
      <c r="BDO44" s="32"/>
      <c r="BDY44" s="32"/>
      <c r="BEI44" s="32"/>
      <c r="BES44" s="32"/>
      <c r="BFC44" s="32"/>
      <c r="BFM44" s="32"/>
      <c r="BFW44" s="32"/>
      <c r="BGG44" s="32"/>
      <c r="BGQ44" s="32"/>
      <c r="BHA44" s="32"/>
      <c r="BHK44" s="32"/>
      <c r="BHU44" s="32"/>
      <c r="BIE44" s="32"/>
      <c r="BIO44" s="32"/>
      <c r="BIY44" s="32"/>
      <c r="BJI44" s="32"/>
      <c r="BJS44" s="32"/>
      <c r="BKC44" s="32"/>
      <c r="BKM44" s="32"/>
      <c r="BKW44" s="32"/>
      <c r="BLG44" s="32"/>
      <c r="BLQ44" s="32"/>
      <c r="BMA44" s="32"/>
      <c r="BMK44" s="32"/>
      <c r="BMU44" s="32"/>
      <c r="BNE44" s="32"/>
      <c r="BNO44" s="32"/>
      <c r="BNY44" s="32"/>
      <c r="BOI44" s="32"/>
      <c r="BOS44" s="32"/>
      <c r="BPC44" s="32"/>
      <c r="BPM44" s="32"/>
      <c r="BPW44" s="32"/>
      <c r="BQG44" s="32"/>
      <c r="BQQ44" s="32"/>
      <c r="BRA44" s="32"/>
      <c r="BRK44" s="32"/>
      <c r="BRU44" s="32"/>
      <c r="BSE44" s="32"/>
      <c r="BSO44" s="32"/>
      <c r="BSY44" s="32"/>
      <c r="BTI44" s="32"/>
      <c r="BTS44" s="32"/>
      <c r="BUC44" s="32"/>
      <c r="BUM44" s="32"/>
      <c r="BUW44" s="32"/>
      <c r="BVG44" s="32"/>
      <c r="BVQ44" s="32"/>
      <c r="BWA44" s="32"/>
      <c r="BWK44" s="32"/>
      <c r="BWU44" s="32"/>
      <c r="BXE44" s="32"/>
      <c r="BXO44" s="32"/>
      <c r="BXY44" s="32"/>
      <c r="BYI44" s="32"/>
      <c r="BYS44" s="32"/>
      <c r="BZC44" s="32"/>
      <c r="BZM44" s="32"/>
      <c r="BZW44" s="32"/>
      <c r="CAG44" s="32"/>
      <c r="CAQ44" s="32"/>
      <c r="CBA44" s="32"/>
      <c r="CBK44" s="32"/>
      <c r="CBU44" s="32"/>
      <c r="CCE44" s="32"/>
      <c r="CCO44" s="32"/>
      <c r="CCY44" s="32"/>
      <c r="CDI44" s="32"/>
      <c r="CDS44" s="32"/>
      <c r="CEC44" s="32"/>
      <c r="CEM44" s="32"/>
      <c r="CEW44" s="32"/>
      <c r="CFG44" s="32"/>
      <c r="CFQ44" s="32"/>
      <c r="CGA44" s="32"/>
      <c r="CGK44" s="32"/>
      <c r="CGU44" s="32"/>
      <c r="CHE44" s="32"/>
      <c r="CHO44" s="32"/>
      <c r="CHY44" s="32"/>
      <c r="CII44" s="32"/>
      <c r="CIS44" s="32"/>
      <c r="CJC44" s="32"/>
      <c r="CJM44" s="32"/>
      <c r="CJW44" s="32"/>
      <c r="CKG44" s="32"/>
      <c r="CKQ44" s="32"/>
      <c r="CLA44" s="32"/>
      <c r="CLK44" s="32"/>
      <c r="CLU44" s="32"/>
      <c r="CME44" s="32"/>
      <c r="CMO44" s="32"/>
      <c r="CMY44" s="32"/>
      <c r="CNI44" s="32"/>
      <c r="CNS44" s="32"/>
      <c r="COC44" s="32"/>
      <c r="COM44" s="32"/>
      <c r="COW44" s="32"/>
      <c r="CPG44" s="32"/>
      <c r="CPQ44" s="32"/>
      <c r="CQA44" s="32"/>
      <c r="CQK44" s="32"/>
      <c r="CQU44" s="32"/>
      <c r="CRE44" s="32"/>
      <c r="CRO44" s="32"/>
      <c r="CRY44" s="32"/>
      <c r="CSI44" s="32"/>
      <c r="CSS44" s="32"/>
      <c r="CTC44" s="32"/>
      <c r="CTM44" s="32"/>
      <c r="CTW44" s="32"/>
      <c r="CUG44" s="32"/>
      <c r="CUQ44" s="32"/>
      <c r="CVA44" s="32"/>
      <c r="CVK44" s="32"/>
      <c r="CVU44" s="32"/>
      <c r="CWE44" s="32"/>
      <c r="CWO44" s="32"/>
      <c r="CWY44" s="32"/>
      <c r="CXI44" s="32"/>
      <c r="CXS44" s="32"/>
      <c r="CYC44" s="32"/>
      <c r="CYM44" s="32"/>
      <c r="CYW44" s="32"/>
      <c r="CZG44" s="32"/>
      <c r="CZQ44" s="32"/>
      <c r="DAA44" s="32"/>
      <c r="DAK44" s="32"/>
      <c r="DAU44" s="32"/>
      <c r="DBE44" s="32"/>
      <c r="DBO44" s="32"/>
      <c r="DBY44" s="32"/>
      <c r="DCI44" s="32"/>
      <c r="DCS44" s="32"/>
      <c r="DDC44" s="32"/>
      <c r="DDM44" s="32"/>
      <c r="DDW44" s="32"/>
      <c r="DEG44" s="32"/>
      <c r="DEQ44" s="32"/>
      <c r="DFA44" s="32"/>
      <c r="DFK44" s="32"/>
      <c r="DFU44" s="32"/>
      <c r="DGE44" s="32"/>
      <c r="DGO44" s="32"/>
      <c r="DGY44" s="32"/>
      <c r="DHI44" s="32"/>
      <c r="DHS44" s="32"/>
      <c r="DIC44" s="32"/>
      <c r="DIM44" s="32"/>
      <c r="DIW44" s="32"/>
      <c r="DJG44" s="32"/>
      <c r="DJQ44" s="32"/>
      <c r="DKA44" s="32"/>
      <c r="DKK44" s="32"/>
      <c r="DKU44" s="32"/>
      <c r="DLE44" s="32"/>
      <c r="DLO44" s="32"/>
      <c r="DLY44" s="32"/>
      <c r="DMI44" s="32"/>
      <c r="DMS44" s="32"/>
      <c r="DNC44" s="32"/>
      <c r="DNM44" s="32"/>
      <c r="DNW44" s="32"/>
      <c r="DOG44" s="32"/>
      <c r="DOQ44" s="32"/>
      <c r="DPA44" s="32"/>
      <c r="DPK44" s="32"/>
      <c r="DPU44" s="32"/>
      <c r="DQE44" s="32"/>
      <c r="DQO44" s="32"/>
      <c r="DQY44" s="32"/>
      <c r="DRI44" s="32"/>
      <c r="DRS44" s="32"/>
      <c r="DSC44" s="32"/>
      <c r="DSM44" s="32"/>
      <c r="DSW44" s="32"/>
      <c r="DTG44" s="32"/>
      <c r="DTQ44" s="32"/>
      <c r="DUA44" s="32"/>
      <c r="DUK44" s="32"/>
      <c r="DUU44" s="32"/>
      <c r="DVE44" s="32"/>
      <c r="DVO44" s="32"/>
      <c r="DVY44" s="32"/>
      <c r="DWI44" s="32"/>
      <c r="DWS44" s="32"/>
      <c r="DXC44" s="32"/>
      <c r="DXM44" s="32"/>
      <c r="DXW44" s="32"/>
      <c r="DYG44" s="32"/>
      <c r="DYQ44" s="32"/>
      <c r="DZA44" s="32"/>
      <c r="DZK44" s="32"/>
      <c r="DZU44" s="32"/>
      <c r="EAE44" s="32"/>
      <c r="EAO44" s="32"/>
      <c r="EAY44" s="32"/>
      <c r="EBI44" s="32"/>
      <c r="EBS44" s="32"/>
      <c r="ECC44" s="32"/>
      <c r="ECM44" s="32"/>
      <c r="ECW44" s="32"/>
      <c r="EDG44" s="32"/>
      <c r="EDQ44" s="32"/>
      <c r="EEA44" s="32"/>
      <c r="EEK44" s="32"/>
      <c r="EEU44" s="32"/>
      <c r="EFE44" s="32"/>
      <c r="EFO44" s="32"/>
      <c r="EFY44" s="32"/>
      <c r="EGI44" s="32"/>
      <c r="EGS44" s="32"/>
      <c r="EHC44" s="32"/>
      <c r="EHM44" s="32"/>
      <c r="EHW44" s="32"/>
      <c r="EIG44" s="32"/>
      <c r="EIQ44" s="32"/>
      <c r="EJA44" s="32"/>
      <c r="EJK44" s="32"/>
      <c r="EJU44" s="32"/>
      <c r="EKE44" s="32"/>
      <c r="EKO44" s="32"/>
      <c r="EKY44" s="32"/>
      <c r="ELI44" s="32"/>
      <c r="ELS44" s="32"/>
      <c r="EMC44" s="32"/>
      <c r="EMM44" s="32"/>
      <c r="EMW44" s="32"/>
      <c r="ENG44" s="32"/>
      <c r="ENQ44" s="32"/>
      <c r="EOA44" s="32"/>
      <c r="EOK44" s="32"/>
      <c r="EOU44" s="32"/>
      <c r="EPE44" s="32"/>
      <c r="EPO44" s="32"/>
      <c r="EPY44" s="32"/>
      <c r="EQI44" s="32"/>
      <c r="EQS44" s="32"/>
      <c r="ERC44" s="32"/>
      <c r="ERM44" s="32"/>
      <c r="ERW44" s="32"/>
      <c r="ESG44" s="32"/>
      <c r="ESQ44" s="32"/>
      <c r="ETA44" s="32"/>
      <c r="ETK44" s="32"/>
      <c r="ETU44" s="32"/>
      <c r="EUE44" s="32"/>
      <c r="EUO44" s="32"/>
      <c r="EUY44" s="32"/>
      <c r="EVI44" s="32"/>
      <c r="EVS44" s="32"/>
      <c r="EWC44" s="32"/>
      <c r="EWM44" s="32"/>
      <c r="EWW44" s="32"/>
      <c r="EXG44" s="32"/>
      <c r="EXQ44" s="32"/>
      <c r="EYA44" s="32"/>
      <c r="EYK44" s="32"/>
      <c r="EYU44" s="32"/>
      <c r="EZE44" s="32"/>
      <c r="EZO44" s="32"/>
      <c r="EZY44" s="32"/>
      <c r="FAI44" s="32"/>
      <c r="FAS44" s="32"/>
      <c r="FBC44" s="32"/>
      <c r="FBM44" s="32"/>
      <c r="FBW44" s="32"/>
      <c r="FCG44" s="32"/>
      <c r="FCQ44" s="32"/>
      <c r="FDA44" s="32"/>
      <c r="FDK44" s="32"/>
      <c r="FDU44" s="32"/>
      <c r="FEE44" s="32"/>
      <c r="FEO44" s="32"/>
      <c r="FEY44" s="32"/>
      <c r="FFI44" s="32"/>
      <c r="FFS44" s="32"/>
      <c r="FGC44" s="32"/>
      <c r="FGM44" s="32"/>
      <c r="FGW44" s="32"/>
      <c r="FHG44" s="32"/>
      <c r="FHQ44" s="32"/>
      <c r="FIA44" s="32"/>
      <c r="FIK44" s="32"/>
      <c r="FIU44" s="32"/>
      <c r="FJE44" s="32"/>
      <c r="FJO44" s="32"/>
      <c r="FJY44" s="32"/>
      <c r="FKI44" s="32"/>
      <c r="FKS44" s="32"/>
      <c r="FLC44" s="32"/>
      <c r="FLM44" s="32"/>
      <c r="FLW44" s="32"/>
      <c r="FMG44" s="32"/>
      <c r="FMQ44" s="32"/>
      <c r="FNA44" s="32"/>
      <c r="FNK44" s="32"/>
      <c r="FNU44" s="32"/>
      <c r="FOE44" s="32"/>
      <c r="FOO44" s="32"/>
      <c r="FOY44" s="32"/>
      <c r="FPI44" s="32"/>
      <c r="FPS44" s="32"/>
      <c r="FQC44" s="32"/>
      <c r="FQM44" s="32"/>
      <c r="FQW44" s="32"/>
      <c r="FRG44" s="32"/>
      <c r="FRQ44" s="32"/>
      <c r="FSA44" s="32"/>
      <c r="FSK44" s="32"/>
      <c r="FSU44" s="32"/>
      <c r="FTE44" s="32"/>
      <c r="FTO44" s="32"/>
      <c r="FTY44" s="32"/>
      <c r="FUI44" s="32"/>
      <c r="FUS44" s="32"/>
      <c r="FVC44" s="32"/>
      <c r="FVM44" s="32"/>
      <c r="FVW44" s="32"/>
      <c r="FWG44" s="32"/>
      <c r="FWQ44" s="32"/>
      <c r="FXA44" s="32"/>
      <c r="FXK44" s="32"/>
      <c r="FXU44" s="32"/>
      <c r="FYE44" s="32"/>
      <c r="FYO44" s="32"/>
      <c r="FYY44" s="32"/>
      <c r="FZI44" s="32"/>
      <c r="FZS44" s="32"/>
      <c r="GAC44" s="32"/>
      <c r="GAM44" s="32"/>
      <c r="GAW44" s="32"/>
      <c r="GBG44" s="32"/>
      <c r="GBQ44" s="32"/>
      <c r="GCA44" s="32"/>
      <c r="GCK44" s="32"/>
      <c r="GCU44" s="32"/>
      <c r="GDE44" s="32"/>
      <c r="GDO44" s="32"/>
      <c r="GDY44" s="32"/>
      <c r="GEI44" s="32"/>
      <c r="GES44" s="32"/>
      <c r="GFC44" s="32"/>
      <c r="GFM44" s="32"/>
      <c r="GFW44" s="32"/>
      <c r="GGG44" s="32"/>
      <c r="GGQ44" s="32"/>
      <c r="GHA44" s="32"/>
      <c r="GHK44" s="32"/>
      <c r="GHU44" s="32"/>
      <c r="GIE44" s="32"/>
      <c r="GIO44" s="32"/>
      <c r="GIY44" s="32"/>
      <c r="GJI44" s="32"/>
      <c r="GJS44" s="32"/>
      <c r="GKC44" s="32"/>
      <c r="GKM44" s="32"/>
      <c r="GKW44" s="32"/>
      <c r="GLG44" s="32"/>
      <c r="GLQ44" s="32"/>
      <c r="GMA44" s="32"/>
      <c r="GMK44" s="32"/>
      <c r="GMU44" s="32"/>
      <c r="GNE44" s="32"/>
      <c r="GNO44" s="32"/>
      <c r="GNY44" s="32"/>
      <c r="GOI44" s="32"/>
      <c r="GOS44" s="32"/>
      <c r="GPC44" s="32"/>
      <c r="GPM44" s="32"/>
      <c r="GPW44" s="32"/>
      <c r="GQG44" s="32"/>
      <c r="GQQ44" s="32"/>
      <c r="GRA44" s="32"/>
      <c r="GRK44" s="32"/>
      <c r="GRU44" s="32"/>
      <c r="GSE44" s="32"/>
      <c r="GSO44" s="32"/>
      <c r="GSY44" s="32"/>
      <c r="GTI44" s="32"/>
      <c r="GTS44" s="32"/>
      <c r="GUC44" s="32"/>
      <c r="GUM44" s="32"/>
      <c r="GUW44" s="32"/>
      <c r="GVG44" s="32"/>
      <c r="GVQ44" s="32"/>
      <c r="GWA44" s="32"/>
      <c r="GWK44" s="32"/>
      <c r="GWU44" s="32"/>
      <c r="GXE44" s="32"/>
      <c r="GXO44" s="32"/>
      <c r="GXY44" s="32"/>
      <c r="GYI44" s="32"/>
      <c r="GYS44" s="32"/>
      <c r="GZC44" s="32"/>
      <c r="GZM44" s="32"/>
      <c r="GZW44" s="32"/>
      <c r="HAG44" s="32"/>
      <c r="HAQ44" s="32"/>
      <c r="HBA44" s="32"/>
      <c r="HBK44" s="32"/>
      <c r="HBU44" s="32"/>
      <c r="HCE44" s="32"/>
      <c r="HCO44" s="32"/>
      <c r="HCY44" s="32"/>
      <c r="HDI44" s="32"/>
      <c r="HDS44" s="32"/>
      <c r="HEC44" s="32"/>
      <c r="HEM44" s="32"/>
      <c r="HEW44" s="32"/>
      <c r="HFG44" s="32"/>
      <c r="HFQ44" s="32"/>
      <c r="HGA44" s="32"/>
      <c r="HGK44" s="32"/>
      <c r="HGU44" s="32"/>
      <c r="HHE44" s="32"/>
      <c r="HHO44" s="32"/>
      <c r="HHY44" s="32"/>
      <c r="HII44" s="32"/>
      <c r="HIS44" s="32"/>
      <c r="HJC44" s="32"/>
      <c r="HJM44" s="32"/>
      <c r="HJW44" s="32"/>
      <c r="HKG44" s="32"/>
      <c r="HKQ44" s="32"/>
      <c r="HLA44" s="32"/>
      <c r="HLK44" s="32"/>
      <c r="HLU44" s="32"/>
      <c r="HME44" s="32"/>
      <c r="HMO44" s="32"/>
      <c r="HMY44" s="32"/>
      <c r="HNI44" s="32"/>
      <c r="HNS44" s="32"/>
      <c r="HOC44" s="32"/>
      <c r="HOM44" s="32"/>
      <c r="HOW44" s="32"/>
      <c r="HPG44" s="32"/>
      <c r="HPQ44" s="32"/>
      <c r="HQA44" s="32"/>
      <c r="HQK44" s="32"/>
      <c r="HQU44" s="32"/>
      <c r="HRE44" s="32"/>
      <c r="HRO44" s="32"/>
      <c r="HRY44" s="32"/>
      <c r="HSI44" s="32"/>
      <c r="HSS44" s="32"/>
      <c r="HTC44" s="32"/>
      <c r="HTM44" s="32"/>
      <c r="HTW44" s="32"/>
      <c r="HUG44" s="32"/>
      <c r="HUQ44" s="32"/>
      <c r="HVA44" s="32"/>
      <c r="HVK44" s="32"/>
      <c r="HVU44" s="32"/>
      <c r="HWE44" s="32"/>
      <c r="HWO44" s="32"/>
      <c r="HWY44" s="32"/>
      <c r="HXI44" s="32"/>
      <c r="HXS44" s="32"/>
      <c r="HYC44" s="32"/>
      <c r="HYM44" s="32"/>
      <c r="HYW44" s="32"/>
      <c r="HZG44" s="32"/>
      <c r="HZQ44" s="32"/>
      <c r="IAA44" s="32"/>
      <c r="IAK44" s="32"/>
      <c r="IAU44" s="32"/>
      <c r="IBE44" s="32"/>
      <c r="IBO44" s="32"/>
      <c r="IBY44" s="32"/>
      <c r="ICI44" s="32"/>
      <c r="ICS44" s="32"/>
      <c r="IDC44" s="32"/>
      <c r="IDM44" s="32"/>
      <c r="IDW44" s="32"/>
      <c r="IEG44" s="32"/>
      <c r="IEQ44" s="32"/>
      <c r="IFA44" s="32"/>
      <c r="IFK44" s="32"/>
      <c r="IFU44" s="32"/>
      <c r="IGE44" s="32"/>
      <c r="IGO44" s="32"/>
      <c r="IGY44" s="32"/>
      <c r="IHI44" s="32"/>
      <c r="IHS44" s="32"/>
      <c r="IIC44" s="32"/>
      <c r="IIM44" s="32"/>
      <c r="IIW44" s="32"/>
      <c r="IJG44" s="32"/>
      <c r="IJQ44" s="32"/>
      <c r="IKA44" s="32"/>
      <c r="IKK44" s="32"/>
      <c r="IKU44" s="32"/>
      <c r="ILE44" s="32"/>
      <c r="ILO44" s="32"/>
      <c r="ILY44" s="32"/>
      <c r="IMI44" s="32"/>
      <c r="IMS44" s="32"/>
      <c r="INC44" s="32"/>
      <c r="INM44" s="32"/>
      <c r="INW44" s="32"/>
      <c r="IOG44" s="32"/>
      <c r="IOQ44" s="32"/>
      <c r="IPA44" s="32"/>
      <c r="IPK44" s="32"/>
      <c r="IPU44" s="32"/>
      <c r="IQE44" s="32"/>
      <c r="IQO44" s="32"/>
      <c r="IQY44" s="32"/>
      <c r="IRI44" s="32"/>
      <c r="IRS44" s="32"/>
      <c r="ISC44" s="32"/>
      <c r="ISM44" s="32"/>
      <c r="ISW44" s="32"/>
      <c r="ITG44" s="32"/>
      <c r="ITQ44" s="32"/>
      <c r="IUA44" s="32"/>
      <c r="IUK44" s="32"/>
      <c r="IUU44" s="32"/>
      <c r="IVE44" s="32"/>
      <c r="IVO44" s="32"/>
      <c r="IVY44" s="32"/>
      <c r="IWI44" s="32"/>
      <c r="IWS44" s="32"/>
      <c r="IXC44" s="32"/>
      <c r="IXM44" s="32"/>
      <c r="IXW44" s="32"/>
      <c r="IYG44" s="32"/>
      <c r="IYQ44" s="32"/>
      <c r="IZA44" s="32"/>
      <c r="IZK44" s="32"/>
      <c r="IZU44" s="32"/>
      <c r="JAE44" s="32"/>
      <c r="JAO44" s="32"/>
      <c r="JAY44" s="32"/>
      <c r="JBI44" s="32"/>
      <c r="JBS44" s="32"/>
      <c r="JCC44" s="32"/>
      <c r="JCM44" s="32"/>
      <c r="JCW44" s="32"/>
      <c r="JDG44" s="32"/>
      <c r="JDQ44" s="32"/>
      <c r="JEA44" s="32"/>
      <c r="JEK44" s="32"/>
      <c r="JEU44" s="32"/>
      <c r="JFE44" s="32"/>
      <c r="JFO44" s="32"/>
      <c r="JFY44" s="32"/>
      <c r="JGI44" s="32"/>
      <c r="JGS44" s="32"/>
      <c r="JHC44" s="32"/>
      <c r="JHM44" s="32"/>
      <c r="JHW44" s="32"/>
      <c r="JIG44" s="32"/>
      <c r="JIQ44" s="32"/>
      <c r="JJA44" s="32"/>
      <c r="JJK44" s="32"/>
      <c r="JJU44" s="32"/>
      <c r="JKE44" s="32"/>
      <c r="JKO44" s="32"/>
      <c r="JKY44" s="32"/>
      <c r="JLI44" s="32"/>
      <c r="JLS44" s="32"/>
      <c r="JMC44" s="32"/>
      <c r="JMM44" s="32"/>
      <c r="JMW44" s="32"/>
      <c r="JNG44" s="32"/>
      <c r="JNQ44" s="32"/>
      <c r="JOA44" s="32"/>
      <c r="JOK44" s="32"/>
      <c r="JOU44" s="32"/>
      <c r="JPE44" s="32"/>
      <c r="JPO44" s="32"/>
      <c r="JPY44" s="32"/>
      <c r="JQI44" s="32"/>
      <c r="JQS44" s="32"/>
      <c r="JRC44" s="32"/>
      <c r="JRM44" s="32"/>
      <c r="JRW44" s="32"/>
      <c r="JSG44" s="32"/>
      <c r="JSQ44" s="32"/>
      <c r="JTA44" s="32"/>
      <c r="JTK44" s="32"/>
      <c r="JTU44" s="32"/>
      <c r="JUE44" s="32"/>
      <c r="JUO44" s="32"/>
      <c r="JUY44" s="32"/>
      <c r="JVI44" s="32"/>
      <c r="JVS44" s="32"/>
      <c r="JWC44" s="32"/>
      <c r="JWM44" s="32"/>
      <c r="JWW44" s="32"/>
      <c r="JXG44" s="32"/>
      <c r="JXQ44" s="32"/>
      <c r="JYA44" s="32"/>
      <c r="JYK44" s="32"/>
      <c r="JYU44" s="32"/>
      <c r="JZE44" s="32"/>
      <c r="JZO44" s="32"/>
      <c r="JZY44" s="32"/>
      <c r="KAI44" s="32"/>
      <c r="KAS44" s="32"/>
      <c r="KBC44" s="32"/>
      <c r="KBM44" s="32"/>
      <c r="KBW44" s="32"/>
      <c r="KCG44" s="32"/>
      <c r="KCQ44" s="32"/>
      <c r="KDA44" s="32"/>
      <c r="KDK44" s="32"/>
      <c r="KDU44" s="32"/>
      <c r="KEE44" s="32"/>
      <c r="KEO44" s="32"/>
      <c r="KEY44" s="32"/>
      <c r="KFI44" s="32"/>
      <c r="KFS44" s="32"/>
      <c r="KGC44" s="32"/>
      <c r="KGM44" s="32"/>
      <c r="KGW44" s="32"/>
      <c r="KHG44" s="32"/>
      <c r="KHQ44" s="32"/>
      <c r="KIA44" s="32"/>
      <c r="KIK44" s="32"/>
      <c r="KIU44" s="32"/>
      <c r="KJE44" s="32"/>
      <c r="KJO44" s="32"/>
      <c r="KJY44" s="32"/>
      <c r="KKI44" s="32"/>
      <c r="KKS44" s="32"/>
      <c r="KLC44" s="32"/>
      <c r="KLM44" s="32"/>
      <c r="KLW44" s="32"/>
      <c r="KMG44" s="32"/>
      <c r="KMQ44" s="32"/>
      <c r="KNA44" s="32"/>
      <c r="KNK44" s="32"/>
      <c r="KNU44" s="32"/>
      <c r="KOE44" s="32"/>
      <c r="KOO44" s="32"/>
      <c r="KOY44" s="32"/>
      <c r="KPI44" s="32"/>
      <c r="KPS44" s="32"/>
      <c r="KQC44" s="32"/>
      <c r="KQM44" s="32"/>
      <c r="KQW44" s="32"/>
      <c r="KRG44" s="32"/>
      <c r="KRQ44" s="32"/>
      <c r="KSA44" s="32"/>
      <c r="KSK44" s="32"/>
      <c r="KSU44" s="32"/>
      <c r="KTE44" s="32"/>
      <c r="KTO44" s="32"/>
      <c r="KTY44" s="32"/>
      <c r="KUI44" s="32"/>
      <c r="KUS44" s="32"/>
      <c r="KVC44" s="32"/>
      <c r="KVM44" s="32"/>
      <c r="KVW44" s="32"/>
      <c r="KWG44" s="32"/>
      <c r="KWQ44" s="32"/>
      <c r="KXA44" s="32"/>
      <c r="KXK44" s="32"/>
      <c r="KXU44" s="32"/>
      <c r="KYE44" s="32"/>
      <c r="KYO44" s="32"/>
      <c r="KYY44" s="32"/>
      <c r="KZI44" s="32"/>
      <c r="KZS44" s="32"/>
      <c r="LAC44" s="32"/>
      <c r="LAM44" s="32"/>
      <c r="LAW44" s="32"/>
      <c r="LBG44" s="32"/>
      <c r="LBQ44" s="32"/>
      <c r="LCA44" s="32"/>
      <c r="LCK44" s="32"/>
      <c r="LCU44" s="32"/>
      <c r="LDE44" s="32"/>
      <c r="LDO44" s="32"/>
      <c r="LDY44" s="32"/>
      <c r="LEI44" s="32"/>
      <c r="LES44" s="32"/>
      <c r="LFC44" s="32"/>
      <c r="LFM44" s="32"/>
      <c r="LFW44" s="32"/>
      <c r="LGG44" s="32"/>
      <c r="LGQ44" s="32"/>
      <c r="LHA44" s="32"/>
      <c r="LHK44" s="32"/>
      <c r="LHU44" s="32"/>
      <c r="LIE44" s="32"/>
      <c r="LIO44" s="32"/>
      <c r="LIY44" s="32"/>
      <c r="LJI44" s="32"/>
      <c r="LJS44" s="32"/>
      <c r="LKC44" s="32"/>
      <c r="LKM44" s="32"/>
      <c r="LKW44" s="32"/>
      <c r="LLG44" s="32"/>
      <c r="LLQ44" s="32"/>
      <c r="LMA44" s="32"/>
      <c r="LMK44" s="32"/>
      <c r="LMU44" s="32"/>
      <c r="LNE44" s="32"/>
      <c r="LNO44" s="32"/>
      <c r="LNY44" s="32"/>
      <c r="LOI44" s="32"/>
      <c r="LOS44" s="32"/>
      <c r="LPC44" s="32"/>
      <c r="LPM44" s="32"/>
      <c r="LPW44" s="32"/>
      <c r="LQG44" s="32"/>
      <c r="LQQ44" s="32"/>
      <c r="LRA44" s="32"/>
      <c r="LRK44" s="32"/>
      <c r="LRU44" s="32"/>
      <c r="LSE44" s="32"/>
      <c r="LSO44" s="32"/>
      <c r="LSY44" s="32"/>
      <c r="LTI44" s="32"/>
      <c r="LTS44" s="32"/>
      <c r="LUC44" s="32"/>
      <c r="LUM44" s="32"/>
      <c r="LUW44" s="32"/>
      <c r="LVG44" s="32"/>
      <c r="LVQ44" s="32"/>
      <c r="LWA44" s="32"/>
      <c r="LWK44" s="32"/>
      <c r="LWU44" s="32"/>
      <c r="LXE44" s="32"/>
      <c r="LXO44" s="32"/>
      <c r="LXY44" s="32"/>
      <c r="LYI44" s="32"/>
      <c r="LYS44" s="32"/>
      <c r="LZC44" s="32"/>
      <c r="LZM44" s="32"/>
      <c r="LZW44" s="32"/>
      <c r="MAG44" s="32"/>
      <c r="MAQ44" s="32"/>
      <c r="MBA44" s="32"/>
      <c r="MBK44" s="32"/>
      <c r="MBU44" s="32"/>
      <c r="MCE44" s="32"/>
      <c r="MCO44" s="32"/>
      <c r="MCY44" s="32"/>
      <c r="MDI44" s="32"/>
      <c r="MDS44" s="32"/>
      <c r="MEC44" s="32"/>
      <c r="MEM44" s="32"/>
      <c r="MEW44" s="32"/>
      <c r="MFG44" s="32"/>
      <c r="MFQ44" s="32"/>
      <c r="MGA44" s="32"/>
      <c r="MGK44" s="32"/>
      <c r="MGU44" s="32"/>
      <c r="MHE44" s="32"/>
      <c r="MHO44" s="32"/>
      <c r="MHY44" s="32"/>
      <c r="MII44" s="32"/>
      <c r="MIS44" s="32"/>
      <c r="MJC44" s="32"/>
      <c r="MJM44" s="32"/>
      <c r="MJW44" s="32"/>
      <c r="MKG44" s="32"/>
      <c r="MKQ44" s="32"/>
      <c r="MLA44" s="32"/>
      <c r="MLK44" s="32"/>
      <c r="MLU44" s="32"/>
      <c r="MME44" s="32"/>
      <c r="MMO44" s="32"/>
      <c r="MMY44" s="32"/>
      <c r="MNI44" s="32"/>
      <c r="MNS44" s="32"/>
      <c r="MOC44" s="32"/>
      <c r="MOM44" s="32"/>
      <c r="MOW44" s="32"/>
      <c r="MPG44" s="32"/>
      <c r="MPQ44" s="32"/>
      <c r="MQA44" s="32"/>
      <c r="MQK44" s="32"/>
      <c r="MQU44" s="32"/>
      <c r="MRE44" s="32"/>
      <c r="MRO44" s="32"/>
      <c r="MRY44" s="32"/>
      <c r="MSI44" s="32"/>
      <c r="MSS44" s="32"/>
      <c r="MTC44" s="32"/>
      <c r="MTM44" s="32"/>
      <c r="MTW44" s="32"/>
      <c r="MUG44" s="32"/>
      <c r="MUQ44" s="32"/>
      <c r="MVA44" s="32"/>
      <c r="MVK44" s="32"/>
      <c r="MVU44" s="32"/>
      <c r="MWE44" s="32"/>
      <c r="MWO44" s="32"/>
      <c r="MWY44" s="32"/>
      <c r="MXI44" s="32"/>
      <c r="MXS44" s="32"/>
      <c r="MYC44" s="32"/>
      <c r="MYM44" s="32"/>
      <c r="MYW44" s="32"/>
      <c r="MZG44" s="32"/>
      <c r="MZQ44" s="32"/>
      <c r="NAA44" s="32"/>
      <c r="NAK44" s="32"/>
      <c r="NAU44" s="32"/>
      <c r="NBE44" s="32"/>
      <c r="NBO44" s="32"/>
      <c r="NBY44" s="32"/>
      <c r="NCI44" s="32"/>
      <c r="NCS44" s="32"/>
      <c r="NDC44" s="32"/>
      <c r="NDM44" s="32"/>
      <c r="NDW44" s="32"/>
      <c r="NEG44" s="32"/>
      <c r="NEQ44" s="32"/>
      <c r="NFA44" s="32"/>
      <c r="NFK44" s="32"/>
      <c r="NFU44" s="32"/>
      <c r="NGE44" s="32"/>
      <c r="NGO44" s="32"/>
      <c r="NGY44" s="32"/>
      <c r="NHI44" s="32"/>
      <c r="NHS44" s="32"/>
      <c r="NIC44" s="32"/>
      <c r="NIM44" s="32"/>
      <c r="NIW44" s="32"/>
      <c r="NJG44" s="32"/>
      <c r="NJQ44" s="32"/>
      <c r="NKA44" s="32"/>
      <c r="NKK44" s="32"/>
      <c r="NKU44" s="32"/>
      <c r="NLE44" s="32"/>
      <c r="NLO44" s="32"/>
      <c r="NLY44" s="32"/>
      <c r="NMI44" s="32"/>
      <c r="NMS44" s="32"/>
      <c r="NNC44" s="32"/>
      <c r="NNM44" s="32"/>
      <c r="NNW44" s="32"/>
      <c r="NOG44" s="32"/>
      <c r="NOQ44" s="32"/>
      <c r="NPA44" s="32"/>
      <c r="NPK44" s="32"/>
      <c r="NPU44" s="32"/>
      <c r="NQE44" s="32"/>
      <c r="NQO44" s="32"/>
      <c r="NQY44" s="32"/>
      <c r="NRI44" s="32"/>
      <c r="NRS44" s="32"/>
      <c r="NSC44" s="32"/>
      <c r="NSM44" s="32"/>
      <c r="NSW44" s="32"/>
      <c r="NTG44" s="32"/>
      <c r="NTQ44" s="32"/>
      <c r="NUA44" s="32"/>
      <c r="NUK44" s="32"/>
      <c r="NUU44" s="32"/>
      <c r="NVE44" s="32"/>
      <c r="NVO44" s="32"/>
      <c r="NVY44" s="32"/>
      <c r="NWI44" s="32"/>
      <c r="NWS44" s="32"/>
      <c r="NXC44" s="32"/>
      <c r="NXM44" s="32"/>
      <c r="NXW44" s="32"/>
      <c r="NYG44" s="32"/>
      <c r="NYQ44" s="32"/>
      <c r="NZA44" s="32"/>
      <c r="NZK44" s="32"/>
      <c r="NZU44" s="32"/>
      <c r="OAE44" s="32"/>
      <c r="OAO44" s="32"/>
      <c r="OAY44" s="32"/>
      <c r="OBI44" s="32"/>
      <c r="OBS44" s="32"/>
      <c r="OCC44" s="32"/>
      <c r="OCM44" s="32"/>
      <c r="OCW44" s="32"/>
      <c r="ODG44" s="32"/>
      <c r="ODQ44" s="32"/>
      <c r="OEA44" s="32"/>
      <c r="OEK44" s="32"/>
      <c r="OEU44" s="32"/>
      <c r="OFE44" s="32"/>
      <c r="OFO44" s="32"/>
      <c r="OFY44" s="32"/>
      <c r="OGI44" s="32"/>
      <c r="OGS44" s="32"/>
      <c r="OHC44" s="32"/>
      <c r="OHM44" s="32"/>
      <c r="OHW44" s="32"/>
      <c r="OIG44" s="32"/>
      <c r="OIQ44" s="32"/>
      <c r="OJA44" s="32"/>
      <c r="OJK44" s="32"/>
      <c r="OJU44" s="32"/>
      <c r="OKE44" s="32"/>
      <c r="OKO44" s="32"/>
      <c r="OKY44" s="32"/>
      <c r="OLI44" s="32"/>
      <c r="OLS44" s="32"/>
      <c r="OMC44" s="32"/>
      <c r="OMM44" s="32"/>
      <c r="OMW44" s="32"/>
      <c r="ONG44" s="32"/>
      <c r="ONQ44" s="32"/>
      <c r="OOA44" s="32"/>
      <c r="OOK44" s="32"/>
      <c r="OOU44" s="32"/>
      <c r="OPE44" s="32"/>
      <c r="OPO44" s="32"/>
      <c r="OPY44" s="32"/>
      <c r="OQI44" s="32"/>
      <c r="OQS44" s="32"/>
      <c r="ORC44" s="32"/>
      <c r="ORM44" s="32"/>
      <c r="ORW44" s="32"/>
      <c r="OSG44" s="32"/>
      <c r="OSQ44" s="32"/>
      <c r="OTA44" s="32"/>
      <c r="OTK44" s="32"/>
      <c r="OTU44" s="32"/>
      <c r="OUE44" s="32"/>
      <c r="OUO44" s="32"/>
      <c r="OUY44" s="32"/>
      <c r="OVI44" s="32"/>
      <c r="OVS44" s="32"/>
      <c r="OWC44" s="32"/>
      <c r="OWM44" s="32"/>
      <c r="OWW44" s="32"/>
      <c r="OXG44" s="32"/>
      <c r="OXQ44" s="32"/>
      <c r="OYA44" s="32"/>
      <c r="OYK44" s="32"/>
      <c r="OYU44" s="32"/>
      <c r="OZE44" s="32"/>
      <c r="OZO44" s="32"/>
      <c r="OZY44" s="32"/>
      <c r="PAI44" s="32"/>
      <c r="PAS44" s="32"/>
      <c r="PBC44" s="32"/>
      <c r="PBM44" s="32"/>
      <c r="PBW44" s="32"/>
      <c r="PCG44" s="32"/>
      <c r="PCQ44" s="32"/>
      <c r="PDA44" s="32"/>
      <c r="PDK44" s="32"/>
      <c r="PDU44" s="32"/>
      <c r="PEE44" s="32"/>
      <c r="PEO44" s="32"/>
      <c r="PEY44" s="32"/>
      <c r="PFI44" s="32"/>
      <c r="PFS44" s="32"/>
      <c r="PGC44" s="32"/>
      <c r="PGM44" s="32"/>
      <c r="PGW44" s="32"/>
      <c r="PHG44" s="32"/>
      <c r="PHQ44" s="32"/>
      <c r="PIA44" s="32"/>
      <c r="PIK44" s="32"/>
      <c r="PIU44" s="32"/>
      <c r="PJE44" s="32"/>
      <c r="PJO44" s="32"/>
      <c r="PJY44" s="32"/>
      <c r="PKI44" s="32"/>
      <c r="PKS44" s="32"/>
      <c r="PLC44" s="32"/>
      <c r="PLM44" s="32"/>
      <c r="PLW44" s="32"/>
      <c r="PMG44" s="32"/>
      <c r="PMQ44" s="32"/>
      <c r="PNA44" s="32"/>
      <c r="PNK44" s="32"/>
      <c r="PNU44" s="32"/>
      <c r="POE44" s="32"/>
      <c r="POO44" s="32"/>
      <c r="POY44" s="32"/>
      <c r="PPI44" s="32"/>
      <c r="PPS44" s="32"/>
      <c r="PQC44" s="32"/>
      <c r="PQM44" s="32"/>
      <c r="PQW44" s="32"/>
      <c r="PRG44" s="32"/>
      <c r="PRQ44" s="32"/>
      <c r="PSA44" s="32"/>
      <c r="PSK44" s="32"/>
      <c r="PSU44" s="32"/>
      <c r="PTE44" s="32"/>
      <c r="PTO44" s="32"/>
      <c r="PTY44" s="32"/>
      <c r="PUI44" s="32"/>
      <c r="PUS44" s="32"/>
      <c r="PVC44" s="32"/>
      <c r="PVM44" s="32"/>
      <c r="PVW44" s="32"/>
      <c r="PWG44" s="32"/>
      <c r="PWQ44" s="32"/>
      <c r="PXA44" s="32"/>
      <c r="PXK44" s="32"/>
      <c r="PXU44" s="32"/>
      <c r="PYE44" s="32"/>
      <c r="PYO44" s="32"/>
      <c r="PYY44" s="32"/>
      <c r="PZI44" s="32"/>
      <c r="PZS44" s="32"/>
      <c r="QAC44" s="32"/>
      <c r="QAM44" s="32"/>
      <c r="QAW44" s="32"/>
      <c r="QBG44" s="32"/>
      <c r="QBQ44" s="32"/>
      <c r="QCA44" s="32"/>
      <c r="QCK44" s="32"/>
      <c r="QCU44" s="32"/>
      <c r="QDE44" s="32"/>
      <c r="QDO44" s="32"/>
      <c r="QDY44" s="32"/>
      <c r="QEI44" s="32"/>
      <c r="QES44" s="32"/>
      <c r="QFC44" s="32"/>
      <c r="QFM44" s="32"/>
      <c r="QFW44" s="32"/>
      <c r="QGG44" s="32"/>
      <c r="QGQ44" s="32"/>
      <c r="QHA44" s="32"/>
      <c r="QHK44" s="32"/>
      <c r="QHU44" s="32"/>
      <c r="QIE44" s="32"/>
      <c r="QIO44" s="32"/>
      <c r="QIY44" s="32"/>
      <c r="QJI44" s="32"/>
      <c r="QJS44" s="32"/>
      <c r="QKC44" s="32"/>
      <c r="QKM44" s="32"/>
      <c r="QKW44" s="32"/>
      <c r="QLG44" s="32"/>
      <c r="QLQ44" s="32"/>
      <c r="QMA44" s="32"/>
      <c r="QMK44" s="32"/>
      <c r="QMU44" s="32"/>
      <c r="QNE44" s="32"/>
      <c r="QNO44" s="32"/>
      <c r="QNY44" s="32"/>
      <c r="QOI44" s="32"/>
      <c r="QOS44" s="32"/>
      <c r="QPC44" s="32"/>
      <c r="QPM44" s="32"/>
      <c r="QPW44" s="32"/>
      <c r="QQG44" s="32"/>
      <c r="QQQ44" s="32"/>
      <c r="QRA44" s="32"/>
      <c r="QRK44" s="32"/>
      <c r="QRU44" s="32"/>
      <c r="QSE44" s="32"/>
      <c r="QSO44" s="32"/>
      <c r="QSY44" s="32"/>
      <c r="QTI44" s="32"/>
      <c r="QTS44" s="32"/>
      <c r="QUC44" s="32"/>
      <c r="QUM44" s="32"/>
      <c r="QUW44" s="32"/>
      <c r="QVG44" s="32"/>
      <c r="QVQ44" s="32"/>
      <c r="QWA44" s="32"/>
      <c r="QWK44" s="32"/>
      <c r="QWU44" s="32"/>
      <c r="QXE44" s="32"/>
      <c r="QXO44" s="32"/>
      <c r="QXY44" s="32"/>
      <c r="QYI44" s="32"/>
      <c r="QYS44" s="32"/>
      <c r="QZC44" s="32"/>
      <c r="QZM44" s="32"/>
      <c r="QZW44" s="32"/>
      <c r="RAG44" s="32"/>
      <c r="RAQ44" s="32"/>
      <c r="RBA44" s="32"/>
      <c r="RBK44" s="32"/>
      <c r="RBU44" s="32"/>
      <c r="RCE44" s="32"/>
      <c r="RCO44" s="32"/>
      <c r="RCY44" s="32"/>
      <c r="RDI44" s="32"/>
      <c r="RDS44" s="32"/>
      <c r="REC44" s="32"/>
      <c r="REM44" s="32"/>
      <c r="REW44" s="32"/>
      <c r="RFG44" s="32"/>
      <c r="RFQ44" s="32"/>
      <c r="RGA44" s="32"/>
      <c r="RGK44" s="32"/>
      <c r="RGU44" s="32"/>
      <c r="RHE44" s="32"/>
      <c r="RHO44" s="32"/>
      <c r="RHY44" s="32"/>
      <c r="RII44" s="32"/>
      <c r="RIS44" s="32"/>
      <c r="RJC44" s="32"/>
      <c r="RJM44" s="32"/>
      <c r="RJW44" s="32"/>
      <c r="RKG44" s="32"/>
      <c r="RKQ44" s="32"/>
      <c r="RLA44" s="32"/>
      <c r="RLK44" s="32"/>
      <c r="RLU44" s="32"/>
      <c r="RME44" s="32"/>
      <c r="RMO44" s="32"/>
      <c r="RMY44" s="32"/>
      <c r="RNI44" s="32"/>
      <c r="RNS44" s="32"/>
      <c r="ROC44" s="32"/>
      <c r="ROM44" s="32"/>
      <c r="ROW44" s="32"/>
      <c r="RPG44" s="32"/>
      <c r="RPQ44" s="32"/>
      <c r="RQA44" s="32"/>
      <c r="RQK44" s="32"/>
      <c r="RQU44" s="32"/>
      <c r="RRE44" s="32"/>
      <c r="RRO44" s="32"/>
      <c r="RRY44" s="32"/>
      <c r="RSI44" s="32"/>
      <c r="RSS44" s="32"/>
      <c r="RTC44" s="32"/>
      <c r="RTM44" s="32"/>
      <c r="RTW44" s="32"/>
      <c r="RUG44" s="32"/>
      <c r="RUQ44" s="32"/>
      <c r="RVA44" s="32"/>
      <c r="RVK44" s="32"/>
      <c r="RVU44" s="32"/>
      <c r="RWE44" s="32"/>
      <c r="RWO44" s="32"/>
      <c r="RWY44" s="32"/>
      <c r="RXI44" s="32"/>
      <c r="RXS44" s="32"/>
      <c r="RYC44" s="32"/>
      <c r="RYM44" s="32"/>
      <c r="RYW44" s="32"/>
      <c r="RZG44" s="32"/>
      <c r="RZQ44" s="32"/>
      <c r="SAA44" s="32"/>
      <c r="SAK44" s="32"/>
      <c r="SAU44" s="32"/>
      <c r="SBE44" s="32"/>
      <c r="SBO44" s="32"/>
      <c r="SBY44" s="32"/>
      <c r="SCI44" s="32"/>
      <c r="SCS44" s="32"/>
      <c r="SDC44" s="32"/>
      <c r="SDM44" s="32"/>
      <c r="SDW44" s="32"/>
      <c r="SEG44" s="32"/>
      <c r="SEQ44" s="32"/>
      <c r="SFA44" s="32"/>
      <c r="SFK44" s="32"/>
      <c r="SFU44" s="32"/>
      <c r="SGE44" s="32"/>
      <c r="SGO44" s="32"/>
      <c r="SGY44" s="32"/>
      <c r="SHI44" s="32"/>
      <c r="SHS44" s="32"/>
      <c r="SIC44" s="32"/>
      <c r="SIM44" s="32"/>
      <c r="SIW44" s="32"/>
      <c r="SJG44" s="32"/>
      <c r="SJQ44" s="32"/>
      <c r="SKA44" s="32"/>
      <c r="SKK44" s="32"/>
      <c r="SKU44" s="32"/>
      <c r="SLE44" s="32"/>
      <c r="SLO44" s="32"/>
      <c r="SLY44" s="32"/>
      <c r="SMI44" s="32"/>
      <c r="SMS44" s="32"/>
      <c r="SNC44" s="32"/>
      <c r="SNM44" s="32"/>
      <c r="SNW44" s="32"/>
      <c r="SOG44" s="32"/>
      <c r="SOQ44" s="32"/>
      <c r="SPA44" s="32"/>
      <c r="SPK44" s="32"/>
      <c r="SPU44" s="32"/>
      <c r="SQE44" s="32"/>
      <c r="SQO44" s="32"/>
      <c r="SQY44" s="32"/>
      <c r="SRI44" s="32"/>
      <c r="SRS44" s="32"/>
      <c r="SSC44" s="32"/>
      <c r="SSM44" s="32"/>
      <c r="SSW44" s="32"/>
      <c r="STG44" s="32"/>
      <c r="STQ44" s="32"/>
      <c r="SUA44" s="32"/>
      <c r="SUK44" s="32"/>
      <c r="SUU44" s="32"/>
      <c r="SVE44" s="32"/>
      <c r="SVO44" s="32"/>
      <c r="SVY44" s="32"/>
      <c r="SWI44" s="32"/>
      <c r="SWS44" s="32"/>
      <c r="SXC44" s="32"/>
      <c r="SXM44" s="32"/>
      <c r="SXW44" s="32"/>
      <c r="SYG44" s="32"/>
      <c r="SYQ44" s="32"/>
      <c r="SZA44" s="32"/>
      <c r="SZK44" s="32"/>
      <c r="SZU44" s="32"/>
      <c r="TAE44" s="32"/>
      <c r="TAO44" s="32"/>
      <c r="TAY44" s="32"/>
      <c r="TBI44" s="32"/>
      <c r="TBS44" s="32"/>
      <c r="TCC44" s="32"/>
      <c r="TCM44" s="32"/>
      <c r="TCW44" s="32"/>
      <c r="TDG44" s="32"/>
      <c r="TDQ44" s="32"/>
      <c r="TEA44" s="32"/>
      <c r="TEK44" s="32"/>
      <c r="TEU44" s="32"/>
      <c r="TFE44" s="32"/>
      <c r="TFO44" s="32"/>
      <c r="TFY44" s="32"/>
      <c r="TGI44" s="32"/>
      <c r="TGS44" s="32"/>
      <c r="THC44" s="32"/>
      <c r="THM44" s="32"/>
      <c r="THW44" s="32"/>
      <c r="TIG44" s="32"/>
      <c r="TIQ44" s="32"/>
      <c r="TJA44" s="32"/>
      <c r="TJK44" s="32"/>
      <c r="TJU44" s="32"/>
      <c r="TKE44" s="32"/>
      <c r="TKO44" s="32"/>
      <c r="TKY44" s="32"/>
      <c r="TLI44" s="32"/>
      <c r="TLS44" s="32"/>
      <c r="TMC44" s="32"/>
      <c r="TMM44" s="32"/>
      <c r="TMW44" s="32"/>
      <c r="TNG44" s="32"/>
      <c r="TNQ44" s="32"/>
      <c r="TOA44" s="32"/>
      <c r="TOK44" s="32"/>
      <c r="TOU44" s="32"/>
      <c r="TPE44" s="32"/>
      <c r="TPO44" s="32"/>
      <c r="TPY44" s="32"/>
      <c r="TQI44" s="32"/>
      <c r="TQS44" s="32"/>
      <c r="TRC44" s="32"/>
      <c r="TRM44" s="32"/>
      <c r="TRW44" s="32"/>
      <c r="TSG44" s="32"/>
      <c r="TSQ44" s="32"/>
      <c r="TTA44" s="32"/>
      <c r="TTK44" s="32"/>
      <c r="TTU44" s="32"/>
      <c r="TUE44" s="32"/>
      <c r="TUO44" s="32"/>
      <c r="TUY44" s="32"/>
      <c r="TVI44" s="32"/>
      <c r="TVS44" s="32"/>
      <c r="TWC44" s="32"/>
      <c r="TWM44" s="32"/>
      <c r="TWW44" s="32"/>
      <c r="TXG44" s="32"/>
      <c r="TXQ44" s="32"/>
      <c r="TYA44" s="32"/>
      <c r="TYK44" s="32"/>
      <c r="TYU44" s="32"/>
      <c r="TZE44" s="32"/>
      <c r="TZO44" s="32"/>
      <c r="TZY44" s="32"/>
      <c r="UAI44" s="32"/>
      <c r="UAS44" s="32"/>
      <c r="UBC44" s="32"/>
      <c r="UBM44" s="32"/>
      <c r="UBW44" s="32"/>
      <c r="UCG44" s="32"/>
      <c r="UCQ44" s="32"/>
      <c r="UDA44" s="32"/>
      <c r="UDK44" s="32"/>
      <c r="UDU44" s="32"/>
      <c r="UEE44" s="32"/>
      <c r="UEO44" s="32"/>
      <c r="UEY44" s="32"/>
      <c r="UFI44" s="32"/>
      <c r="UFS44" s="32"/>
      <c r="UGC44" s="32"/>
      <c r="UGM44" s="32"/>
      <c r="UGW44" s="32"/>
      <c r="UHG44" s="32"/>
      <c r="UHQ44" s="32"/>
      <c r="UIA44" s="32"/>
      <c r="UIK44" s="32"/>
      <c r="UIU44" s="32"/>
      <c r="UJE44" s="32"/>
      <c r="UJO44" s="32"/>
      <c r="UJY44" s="32"/>
      <c r="UKI44" s="32"/>
      <c r="UKS44" s="32"/>
      <c r="ULC44" s="32"/>
      <c r="ULM44" s="32"/>
      <c r="ULW44" s="32"/>
      <c r="UMG44" s="32"/>
      <c r="UMQ44" s="32"/>
      <c r="UNA44" s="32"/>
      <c r="UNK44" s="32"/>
      <c r="UNU44" s="32"/>
      <c r="UOE44" s="32"/>
      <c r="UOO44" s="32"/>
      <c r="UOY44" s="32"/>
      <c r="UPI44" s="32"/>
      <c r="UPS44" s="32"/>
      <c r="UQC44" s="32"/>
      <c r="UQM44" s="32"/>
      <c r="UQW44" s="32"/>
      <c r="URG44" s="32"/>
      <c r="URQ44" s="32"/>
      <c r="USA44" s="32"/>
      <c r="USK44" s="32"/>
      <c r="USU44" s="32"/>
      <c r="UTE44" s="32"/>
      <c r="UTO44" s="32"/>
      <c r="UTY44" s="32"/>
      <c r="UUI44" s="32"/>
      <c r="UUS44" s="32"/>
      <c r="UVC44" s="32"/>
      <c r="UVM44" s="32"/>
      <c r="UVW44" s="32"/>
      <c r="UWG44" s="32"/>
      <c r="UWQ44" s="32"/>
      <c r="UXA44" s="32"/>
      <c r="UXK44" s="32"/>
      <c r="UXU44" s="32"/>
      <c r="UYE44" s="32"/>
      <c r="UYO44" s="32"/>
      <c r="UYY44" s="32"/>
      <c r="UZI44" s="32"/>
      <c r="UZS44" s="32"/>
      <c r="VAC44" s="32"/>
      <c r="VAM44" s="32"/>
      <c r="VAW44" s="32"/>
      <c r="VBG44" s="32"/>
      <c r="VBQ44" s="32"/>
      <c r="VCA44" s="32"/>
      <c r="VCK44" s="32"/>
      <c r="VCU44" s="32"/>
      <c r="VDE44" s="32"/>
      <c r="VDO44" s="32"/>
      <c r="VDY44" s="32"/>
      <c r="VEI44" s="32"/>
      <c r="VES44" s="32"/>
      <c r="VFC44" s="32"/>
      <c r="VFM44" s="32"/>
      <c r="VFW44" s="32"/>
      <c r="VGG44" s="32"/>
      <c r="VGQ44" s="32"/>
      <c r="VHA44" s="32"/>
      <c r="VHK44" s="32"/>
      <c r="VHU44" s="32"/>
      <c r="VIE44" s="32"/>
      <c r="VIO44" s="32"/>
      <c r="VIY44" s="32"/>
      <c r="VJI44" s="32"/>
      <c r="VJS44" s="32"/>
      <c r="VKC44" s="32"/>
      <c r="VKM44" s="32"/>
      <c r="VKW44" s="32"/>
      <c r="VLG44" s="32"/>
      <c r="VLQ44" s="32"/>
      <c r="VMA44" s="32"/>
      <c r="VMK44" s="32"/>
      <c r="VMU44" s="32"/>
      <c r="VNE44" s="32"/>
      <c r="VNO44" s="32"/>
      <c r="VNY44" s="32"/>
      <c r="VOI44" s="32"/>
      <c r="VOS44" s="32"/>
      <c r="VPC44" s="32"/>
      <c r="VPM44" s="32"/>
      <c r="VPW44" s="32"/>
      <c r="VQG44" s="32"/>
      <c r="VQQ44" s="32"/>
      <c r="VRA44" s="32"/>
      <c r="VRK44" s="32"/>
      <c r="VRU44" s="32"/>
      <c r="VSE44" s="32"/>
      <c r="VSO44" s="32"/>
      <c r="VSY44" s="32"/>
      <c r="VTI44" s="32"/>
      <c r="VTS44" s="32"/>
      <c r="VUC44" s="32"/>
      <c r="VUM44" s="32"/>
      <c r="VUW44" s="32"/>
      <c r="VVG44" s="32"/>
      <c r="VVQ44" s="32"/>
      <c r="VWA44" s="32"/>
      <c r="VWK44" s="32"/>
      <c r="VWU44" s="32"/>
      <c r="VXE44" s="32"/>
      <c r="VXO44" s="32"/>
      <c r="VXY44" s="32"/>
      <c r="VYI44" s="32"/>
      <c r="VYS44" s="32"/>
      <c r="VZC44" s="32"/>
      <c r="VZM44" s="32"/>
      <c r="VZW44" s="32"/>
      <c r="WAG44" s="32"/>
      <c r="WAQ44" s="32"/>
      <c r="WBA44" s="32"/>
      <c r="WBK44" s="32"/>
      <c r="WBU44" s="32"/>
      <c r="WCE44" s="32"/>
      <c r="WCO44" s="32"/>
      <c r="WCY44" s="32"/>
      <c r="WDI44" s="32"/>
      <c r="WDS44" s="32"/>
      <c r="WEC44" s="32"/>
      <c r="WEM44" s="32"/>
      <c r="WEW44" s="32"/>
      <c r="WFG44" s="32"/>
      <c r="WFQ44" s="32"/>
      <c r="WGA44" s="32"/>
      <c r="WGK44" s="32"/>
      <c r="WGU44" s="32"/>
      <c r="WHE44" s="32"/>
      <c r="WHO44" s="32"/>
      <c r="WHY44" s="32"/>
      <c r="WII44" s="32"/>
      <c r="WIS44" s="32"/>
      <c r="WJC44" s="32"/>
      <c r="WJM44" s="32"/>
      <c r="WJW44" s="32"/>
      <c r="WKG44" s="32"/>
      <c r="WKQ44" s="32"/>
      <c r="WLA44" s="32"/>
      <c r="WLK44" s="32"/>
      <c r="WLU44" s="32"/>
      <c r="WME44" s="32"/>
      <c r="WMO44" s="32"/>
      <c r="WMY44" s="32"/>
      <c r="WNI44" s="32"/>
      <c r="WNS44" s="32"/>
      <c r="WOC44" s="32"/>
      <c r="WOM44" s="32"/>
      <c r="WOW44" s="32"/>
      <c r="WPG44" s="32"/>
      <c r="WPQ44" s="32"/>
      <c r="WQA44" s="32"/>
      <c r="WQK44" s="32"/>
      <c r="WQU44" s="32"/>
      <c r="WRE44" s="32"/>
      <c r="WRO44" s="32"/>
      <c r="WRY44" s="32"/>
      <c r="WSI44" s="32"/>
      <c r="WSS44" s="32"/>
      <c r="WTC44" s="32"/>
      <c r="WTM44" s="32"/>
      <c r="WTW44" s="32"/>
      <c r="WUG44" s="32"/>
      <c r="WUQ44" s="32"/>
      <c r="WVA44" s="32"/>
      <c r="WVK44" s="32"/>
      <c r="WVU44" s="32"/>
      <c r="WWE44" s="32"/>
      <c r="WWO44" s="32"/>
      <c r="WWY44" s="32"/>
      <c r="WXI44" s="32"/>
      <c r="WXS44" s="32"/>
      <c r="WYC44" s="32"/>
      <c r="WYM44" s="32"/>
      <c r="WYW44" s="32"/>
      <c r="WZG44" s="32"/>
      <c r="WZQ44" s="32"/>
      <c r="XAA44" s="32"/>
      <c r="XAK44" s="32"/>
      <c r="XAU44" s="32"/>
      <c r="XBE44" s="32"/>
      <c r="XBO44" s="32"/>
      <c r="XBY44" s="32"/>
      <c r="XCI44" s="32"/>
      <c r="XCS44" s="32"/>
      <c r="XDC44" s="32"/>
      <c r="XDM44" s="32"/>
      <c r="XDW44" s="32"/>
      <c r="XEG44" s="32"/>
      <c r="XEQ44" s="32"/>
      <c r="XFA44" s="32"/>
    </row>
  </sheetData>
  <mergeCells count="9">
    <mergeCell ref="A44:J44"/>
    <mergeCell ref="A42:J42"/>
    <mergeCell ref="H1:J1"/>
    <mergeCell ref="A2:J2"/>
    <mergeCell ref="C3:D3"/>
    <mergeCell ref="E3:G4"/>
    <mergeCell ref="H3:I3"/>
    <mergeCell ref="J3:J4"/>
    <mergeCell ref="B3:B4"/>
  </mergeCells>
  <hyperlinks>
    <hyperlink ref="H1:J1" location="Innehåll!A1" display="Till innehållsförteckningen"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FA44"/>
  <sheetViews>
    <sheetView zoomScaleNormal="100" workbookViewId="0">
      <pane ySplit="4" topLeftCell="A5" activePane="bottomLeft" state="frozen"/>
      <selection activeCell="A2" sqref="A2:R2"/>
      <selection pane="bottomLeft" activeCell="H1" sqref="H1:J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0" ht="30" customHeight="1" x14ac:dyDescent="0.25">
      <c r="H1" s="74" t="s">
        <v>25</v>
      </c>
      <c r="I1" s="75"/>
      <c r="J1" s="75"/>
    </row>
    <row r="2" spans="1:10" ht="45" customHeight="1" x14ac:dyDescent="0.25">
      <c r="A2" s="83" t="s">
        <v>77</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1988</v>
      </c>
      <c r="B6" s="17">
        <v>21</v>
      </c>
      <c r="C6" s="17">
        <v>9</v>
      </c>
      <c r="D6" s="17">
        <v>43</v>
      </c>
      <c r="E6" s="17">
        <v>900</v>
      </c>
      <c r="F6" s="17" t="s">
        <v>1</v>
      </c>
      <c r="G6" s="17">
        <v>2500</v>
      </c>
      <c r="H6" s="17">
        <v>1689</v>
      </c>
      <c r="I6" s="17">
        <v>1700</v>
      </c>
      <c r="J6" s="17">
        <v>3578.0814940577252</v>
      </c>
    </row>
    <row r="7" spans="1:10" ht="12.75" customHeight="1" x14ac:dyDescent="0.25">
      <c r="A7" s="16">
        <v>1989</v>
      </c>
      <c r="B7" s="17">
        <v>42</v>
      </c>
      <c r="C7" s="17">
        <v>17</v>
      </c>
      <c r="D7" s="17">
        <v>40</v>
      </c>
      <c r="E7" s="17">
        <v>1000</v>
      </c>
      <c r="F7" s="17" t="s">
        <v>1</v>
      </c>
      <c r="G7" s="17">
        <v>2800</v>
      </c>
      <c r="H7" s="17">
        <v>1981</v>
      </c>
      <c r="I7" s="17">
        <v>2000</v>
      </c>
      <c r="J7" s="17">
        <v>3954.8064653339002</v>
      </c>
    </row>
    <row r="8" spans="1:10" ht="12.75" customHeight="1" x14ac:dyDescent="0.25">
      <c r="A8" s="16">
        <v>1990</v>
      </c>
      <c r="B8" s="17">
        <v>40</v>
      </c>
      <c r="C8" s="17">
        <v>20</v>
      </c>
      <c r="D8" s="17">
        <v>50</v>
      </c>
      <c r="E8" s="17">
        <v>1000</v>
      </c>
      <c r="F8" s="17" t="s">
        <v>1</v>
      </c>
      <c r="G8" s="17">
        <v>3000</v>
      </c>
      <c r="H8" s="17">
        <v>2010</v>
      </c>
      <c r="I8" s="17">
        <v>2000</v>
      </c>
      <c r="J8" s="17">
        <v>3583.2931881684171</v>
      </c>
    </row>
    <row r="9" spans="1:10" ht="12.75" customHeight="1" x14ac:dyDescent="0.25">
      <c r="A9" s="16">
        <v>1991</v>
      </c>
      <c r="B9" s="17">
        <v>35</v>
      </c>
      <c r="C9" s="17">
        <v>17</v>
      </c>
      <c r="D9" s="17">
        <v>49</v>
      </c>
      <c r="E9" s="17">
        <v>250</v>
      </c>
      <c r="F9" s="17" t="s">
        <v>1</v>
      </c>
      <c r="G9" s="17">
        <v>2500</v>
      </c>
      <c r="H9" s="17">
        <v>1862</v>
      </c>
      <c r="I9" s="17">
        <v>2000</v>
      </c>
      <c r="J9" s="17">
        <v>3274.1438506910822</v>
      </c>
    </row>
    <row r="10" spans="1:10" ht="12.75" customHeight="1" x14ac:dyDescent="0.25">
      <c r="A10" s="16">
        <v>1992</v>
      </c>
      <c r="B10" s="17">
        <v>39</v>
      </c>
      <c r="C10" s="17">
        <v>20</v>
      </c>
      <c r="D10" s="17">
        <v>51</v>
      </c>
      <c r="E10" s="17">
        <v>450</v>
      </c>
      <c r="F10" s="17" t="s">
        <v>1</v>
      </c>
      <c r="G10" s="17">
        <v>3000</v>
      </c>
      <c r="H10" s="17">
        <v>1782</v>
      </c>
      <c r="I10" s="17">
        <v>1875</v>
      </c>
      <c r="J10" s="17">
        <v>2998.2425402012213</v>
      </c>
    </row>
    <row r="11" spans="1:10" ht="12.75" customHeight="1" x14ac:dyDescent="0.25">
      <c r="A11" s="16">
        <v>1993</v>
      </c>
      <c r="B11" s="17">
        <v>41</v>
      </c>
      <c r="C11" s="17">
        <v>19</v>
      </c>
      <c r="D11" s="17">
        <v>46</v>
      </c>
      <c r="E11" s="17">
        <v>900</v>
      </c>
      <c r="F11" s="17" t="s">
        <v>1</v>
      </c>
      <c r="G11" s="17">
        <v>2500</v>
      </c>
      <c r="H11" s="17">
        <v>1653</v>
      </c>
      <c r="I11" s="17">
        <v>1500</v>
      </c>
      <c r="J11" s="17">
        <v>2290.3682719546746</v>
      </c>
    </row>
    <row r="12" spans="1:10" ht="12.75" customHeight="1" x14ac:dyDescent="0.25">
      <c r="A12" s="16">
        <v>1994</v>
      </c>
      <c r="B12" s="17">
        <v>36</v>
      </c>
      <c r="C12" s="17">
        <v>14</v>
      </c>
      <c r="D12" s="17">
        <v>39</v>
      </c>
      <c r="E12" s="17">
        <v>800</v>
      </c>
      <c r="F12" s="17" t="s">
        <v>1</v>
      </c>
      <c r="G12" s="17">
        <v>4500</v>
      </c>
      <c r="H12" s="17">
        <v>2032</v>
      </c>
      <c r="I12" s="17">
        <v>1750</v>
      </c>
      <c r="J12" s="17">
        <v>2615.6110597596753</v>
      </c>
    </row>
    <row r="13" spans="1:10" ht="12.75" customHeight="1" x14ac:dyDescent="0.25">
      <c r="A13" s="16">
        <v>1995</v>
      </c>
      <c r="B13" s="17">
        <v>39</v>
      </c>
      <c r="C13" s="17">
        <v>17</v>
      </c>
      <c r="D13" s="17">
        <v>44</v>
      </c>
      <c r="E13" s="17">
        <v>800</v>
      </c>
      <c r="F13" s="17" t="s">
        <v>1</v>
      </c>
      <c r="G13" s="17">
        <v>4500</v>
      </c>
      <c r="H13" s="17">
        <v>1997</v>
      </c>
      <c r="I13" s="17">
        <v>2000</v>
      </c>
      <c r="J13" s="17">
        <v>2917.6276771004941</v>
      </c>
    </row>
    <row r="14" spans="1:10" ht="12.75" customHeight="1" x14ac:dyDescent="0.25">
      <c r="A14" s="16">
        <v>1996</v>
      </c>
      <c r="B14" s="17">
        <v>35</v>
      </c>
      <c r="C14" s="17">
        <v>17</v>
      </c>
      <c r="D14" s="17">
        <v>49</v>
      </c>
      <c r="E14" s="17">
        <v>350</v>
      </c>
      <c r="F14" s="17" t="s">
        <v>1</v>
      </c>
      <c r="G14" s="17">
        <v>3750</v>
      </c>
      <c r="H14" s="17">
        <v>1420</v>
      </c>
      <c r="I14" s="17">
        <v>1350</v>
      </c>
      <c r="J14" s="17">
        <v>1958.9484978540772</v>
      </c>
    </row>
    <row r="15" spans="1:10" ht="12.75" customHeight="1" x14ac:dyDescent="0.25">
      <c r="A15" s="16">
        <v>1997</v>
      </c>
      <c r="B15" s="17">
        <v>30</v>
      </c>
      <c r="C15" s="17">
        <v>12</v>
      </c>
      <c r="D15" s="17">
        <v>40</v>
      </c>
      <c r="E15" s="17">
        <v>300</v>
      </c>
      <c r="F15" s="17" t="s">
        <v>1</v>
      </c>
      <c r="G15" s="17">
        <v>4800</v>
      </c>
      <c r="H15" s="17">
        <v>1720</v>
      </c>
      <c r="I15" s="17">
        <v>1250</v>
      </c>
      <c r="J15" s="17">
        <v>1801.9593782704758</v>
      </c>
    </row>
    <row r="16" spans="1:10" ht="12.75" customHeight="1" x14ac:dyDescent="0.25">
      <c r="A16" s="16">
        <v>1998</v>
      </c>
      <c r="B16" s="17">
        <v>35</v>
      </c>
      <c r="C16" s="17">
        <v>14</v>
      </c>
      <c r="D16" s="17">
        <v>40</v>
      </c>
      <c r="E16" s="17">
        <v>550</v>
      </c>
      <c r="F16" s="17" t="s">
        <v>1</v>
      </c>
      <c r="G16" s="17">
        <v>4000</v>
      </c>
      <c r="H16" s="17">
        <v>1521</v>
      </c>
      <c r="I16" s="17">
        <v>1375</v>
      </c>
      <c r="J16" s="17">
        <v>1987.4708511465215</v>
      </c>
    </row>
    <row r="17" spans="1:10" ht="12.75" customHeight="1" x14ac:dyDescent="0.25">
      <c r="A17" s="16">
        <v>1999</v>
      </c>
      <c r="B17" s="17">
        <v>32</v>
      </c>
      <c r="C17" s="17">
        <v>6</v>
      </c>
      <c r="D17" s="17">
        <v>19</v>
      </c>
      <c r="E17" s="17">
        <v>1000</v>
      </c>
      <c r="F17" s="17" t="s">
        <v>1</v>
      </c>
      <c r="G17" s="17">
        <v>2500</v>
      </c>
      <c r="H17" s="17">
        <v>1708</v>
      </c>
      <c r="I17" s="17">
        <v>1825</v>
      </c>
      <c r="J17" s="17">
        <v>2625.7717900112189</v>
      </c>
    </row>
    <row r="18" spans="1:10" ht="12.75" customHeight="1" x14ac:dyDescent="0.25">
      <c r="A18" s="16">
        <v>2000</v>
      </c>
      <c r="B18" s="17">
        <v>21</v>
      </c>
      <c r="C18" s="17">
        <v>13</v>
      </c>
      <c r="D18" s="17">
        <v>62</v>
      </c>
      <c r="E18" s="17">
        <v>300</v>
      </c>
      <c r="F18" s="17" t="s">
        <v>1</v>
      </c>
      <c r="G18" s="17">
        <v>3000</v>
      </c>
      <c r="H18" s="17">
        <v>1331</v>
      </c>
      <c r="I18" s="17">
        <v>1000</v>
      </c>
      <c r="J18" s="17">
        <v>1425.9805989034164</v>
      </c>
    </row>
    <row r="19" spans="1:10" ht="12.75" customHeight="1" x14ac:dyDescent="0.25">
      <c r="A19" s="16">
        <v>2001</v>
      </c>
      <c r="B19" s="17">
        <v>42</v>
      </c>
      <c r="C19" s="17">
        <v>28</v>
      </c>
      <c r="D19" s="17">
        <v>67</v>
      </c>
      <c r="E19" s="17">
        <v>800</v>
      </c>
      <c r="F19" s="17" t="s">
        <v>1</v>
      </c>
      <c r="G19" s="17">
        <v>3000</v>
      </c>
      <c r="H19" s="17">
        <v>1314</v>
      </c>
      <c r="I19" s="17">
        <v>1000</v>
      </c>
      <c r="J19" s="17">
        <v>1392.4519824778167</v>
      </c>
    </row>
    <row r="20" spans="1:10" ht="12.75" customHeight="1" x14ac:dyDescent="0.25">
      <c r="A20" s="16">
        <v>2002</v>
      </c>
      <c r="B20" s="17">
        <v>39</v>
      </c>
      <c r="C20" s="17">
        <v>28</v>
      </c>
      <c r="D20" s="17">
        <v>72</v>
      </c>
      <c r="E20" s="17">
        <v>600</v>
      </c>
      <c r="F20" s="17" t="s">
        <v>1</v>
      </c>
      <c r="G20" s="17">
        <v>3500</v>
      </c>
      <c r="H20" s="17">
        <v>1473</v>
      </c>
      <c r="I20" s="17">
        <v>1000</v>
      </c>
      <c r="J20" s="17">
        <v>1363.0566245189664</v>
      </c>
    </row>
    <row r="21" spans="1:10" ht="12.75" customHeight="1" x14ac:dyDescent="0.25">
      <c r="A21" s="16">
        <v>2003</v>
      </c>
      <c r="B21" s="17">
        <v>42</v>
      </c>
      <c r="C21" s="17">
        <v>26</v>
      </c>
      <c r="D21" s="17">
        <v>62</v>
      </c>
      <c r="E21" s="17">
        <v>600</v>
      </c>
      <c r="F21" s="17" t="s">
        <v>1</v>
      </c>
      <c r="G21" s="17">
        <v>2500</v>
      </c>
      <c r="H21" s="17">
        <v>1310</v>
      </c>
      <c r="I21" s="17">
        <v>1100</v>
      </c>
      <c r="J21" s="17">
        <v>1471.0042788824567</v>
      </c>
    </row>
    <row r="22" spans="1:10" ht="12.75" customHeight="1" x14ac:dyDescent="0.25">
      <c r="A22" s="16">
        <v>2004</v>
      </c>
      <c r="B22" s="17">
        <v>42</v>
      </c>
      <c r="C22" s="17">
        <v>23</v>
      </c>
      <c r="D22" s="17">
        <v>55</v>
      </c>
      <c r="E22" s="17">
        <v>600</v>
      </c>
      <c r="F22" s="17" t="s">
        <v>1</v>
      </c>
      <c r="G22" s="17">
        <v>2500</v>
      </c>
      <c r="H22" s="17">
        <v>1322</v>
      </c>
      <c r="I22" s="17">
        <v>1000</v>
      </c>
      <c r="J22" s="17">
        <v>1332.3421938812069</v>
      </c>
    </row>
    <row r="23" spans="1:10" ht="12.75" customHeight="1" x14ac:dyDescent="0.25">
      <c r="A23" s="16">
        <v>2005</v>
      </c>
      <c r="B23" s="17">
        <v>42</v>
      </c>
      <c r="C23" s="17">
        <v>22</v>
      </c>
      <c r="D23" s="17">
        <v>52</v>
      </c>
      <c r="E23" s="17">
        <v>700</v>
      </c>
      <c r="F23" s="17" t="s">
        <v>1</v>
      </c>
      <c r="G23" s="17">
        <v>2500</v>
      </c>
      <c r="H23" s="17">
        <v>1327</v>
      </c>
      <c r="I23" s="17">
        <v>1200</v>
      </c>
      <c r="J23" s="17">
        <v>1591.5694875361078</v>
      </c>
    </row>
    <row r="24" spans="1:10" ht="12.75" customHeight="1" x14ac:dyDescent="0.25">
      <c r="A24" s="16">
        <v>2006</v>
      </c>
      <c r="B24" s="17">
        <v>42</v>
      </c>
      <c r="C24" s="17">
        <v>24</v>
      </c>
      <c r="D24" s="17">
        <v>57</v>
      </c>
      <c r="E24" s="17">
        <v>300</v>
      </c>
      <c r="F24" s="17" t="s">
        <v>1</v>
      </c>
      <c r="G24" s="17">
        <v>2000</v>
      </c>
      <c r="H24" s="17">
        <v>1021</v>
      </c>
      <c r="I24" s="17">
        <v>1000</v>
      </c>
      <c r="J24" s="17">
        <v>1308.5286046020688</v>
      </c>
    </row>
    <row r="25" spans="1:10" ht="12.75" customHeight="1" x14ac:dyDescent="0.25">
      <c r="A25" s="16">
        <v>2007</v>
      </c>
      <c r="B25" s="17">
        <v>40</v>
      </c>
      <c r="C25" s="17">
        <v>19</v>
      </c>
      <c r="D25" s="17">
        <v>48</v>
      </c>
      <c r="E25" s="17">
        <v>500</v>
      </c>
      <c r="F25" s="17" t="s">
        <v>1</v>
      </c>
      <c r="G25" s="17">
        <v>3000</v>
      </c>
      <c r="H25" s="17">
        <v>1097</v>
      </c>
      <c r="I25" s="17">
        <v>1000</v>
      </c>
      <c r="J25" s="17">
        <v>1280.1968951154868</v>
      </c>
    </row>
    <row r="26" spans="1:10" ht="12.75" customHeight="1" x14ac:dyDescent="0.25">
      <c r="A26" s="16">
        <v>2008</v>
      </c>
      <c r="B26" s="17">
        <v>42</v>
      </c>
      <c r="C26" s="17">
        <v>18</v>
      </c>
      <c r="D26" s="17">
        <v>43</v>
      </c>
      <c r="E26" s="17">
        <v>500</v>
      </c>
      <c r="F26" s="17" t="s">
        <v>1</v>
      </c>
      <c r="G26" s="17">
        <v>2500</v>
      </c>
      <c r="H26" s="17">
        <v>1252</v>
      </c>
      <c r="I26" s="17">
        <v>1000</v>
      </c>
      <c r="J26" s="17">
        <v>1237.6372712146424</v>
      </c>
    </row>
    <row r="27" spans="1:10" ht="12.75" customHeight="1" x14ac:dyDescent="0.25">
      <c r="A27" s="16">
        <v>2009</v>
      </c>
      <c r="B27" s="17">
        <v>42</v>
      </c>
      <c r="C27" s="17">
        <v>24</v>
      </c>
      <c r="D27" s="17">
        <v>57</v>
      </c>
      <c r="E27" s="17">
        <v>500</v>
      </c>
      <c r="F27" s="17" t="s">
        <v>1</v>
      </c>
      <c r="G27" s="17">
        <v>3000</v>
      </c>
      <c r="H27" s="17">
        <v>1436</v>
      </c>
      <c r="I27" s="17">
        <v>1100</v>
      </c>
      <c r="J27" s="17">
        <v>1368.1850105347648</v>
      </c>
    </row>
    <row r="28" spans="1:10" ht="12.75" customHeight="1" x14ac:dyDescent="0.25">
      <c r="A28" s="16">
        <v>2010</v>
      </c>
      <c r="B28" s="17">
        <v>41</v>
      </c>
      <c r="C28" s="17">
        <v>18</v>
      </c>
      <c r="D28" s="17">
        <v>43.902439024390247</v>
      </c>
      <c r="E28" s="17">
        <v>500</v>
      </c>
      <c r="F28" s="17" t="s">
        <v>1</v>
      </c>
      <c r="G28" s="17">
        <v>3000</v>
      </c>
      <c r="H28" s="17">
        <v>1528</v>
      </c>
      <c r="I28" s="17">
        <v>1100</v>
      </c>
      <c r="J28" s="17">
        <v>1352.5341356167553</v>
      </c>
    </row>
    <row r="29" spans="1:10" ht="12.75" customHeight="1" x14ac:dyDescent="0.25">
      <c r="A29" s="16">
        <v>2011</v>
      </c>
      <c r="B29" s="17">
        <v>42</v>
      </c>
      <c r="C29" s="17">
        <v>12</v>
      </c>
      <c r="D29" s="17">
        <v>29</v>
      </c>
      <c r="E29" s="17">
        <v>600</v>
      </c>
      <c r="F29" s="17" t="s">
        <v>1</v>
      </c>
      <c r="G29" s="17">
        <v>3500</v>
      </c>
      <c r="H29" s="17">
        <v>1292</v>
      </c>
      <c r="I29" s="17">
        <v>1000</v>
      </c>
      <c r="J29" s="17">
        <v>1194.2009440323668</v>
      </c>
    </row>
    <row r="30" spans="1:10" ht="12.75" customHeight="1" x14ac:dyDescent="0.25">
      <c r="A30" s="16">
        <v>2012</v>
      </c>
      <c r="B30" s="17">
        <v>42</v>
      </c>
      <c r="C30" s="17">
        <v>12</v>
      </c>
      <c r="D30" s="17">
        <v>28.571428571428569</v>
      </c>
      <c r="E30" s="17">
        <v>800</v>
      </c>
      <c r="F30" s="17" t="s">
        <v>1</v>
      </c>
      <c r="G30" s="17">
        <v>2500</v>
      </c>
      <c r="H30" s="17">
        <v>1579.17</v>
      </c>
      <c r="I30" s="17">
        <v>1100</v>
      </c>
      <c r="J30" s="17">
        <v>1302.0401018459581</v>
      </c>
    </row>
    <row r="31" spans="1:10" ht="12.75" customHeight="1" x14ac:dyDescent="0.25">
      <c r="A31" s="16">
        <v>2013</v>
      </c>
      <c r="B31" s="17">
        <v>42</v>
      </c>
      <c r="C31" s="17">
        <v>9</v>
      </c>
      <c r="D31" s="17">
        <v>21</v>
      </c>
      <c r="E31" s="17">
        <v>700</v>
      </c>
      <c r="F31" s="17" t="s">
        <v>1</v>
      </c>
      <c r="G31" s="17">
        <v>2500</v>
      </c>
      <c r="H31" s="17">
        <v>1366.67</v>
      </c>
      <c r="I31" s="17">
        <v>1200</v>
      </c>
      <c r="J31" s="17">
        <v>1421.0405654970389</v>
      </c>
    </row>
    <row r="32" spans="1:10" ht="12.75" customHeight="1" x14ac:dyDescent="0.25">
      <c r="A32" s="16">
        <v>2014</v>
      </c>
      <c r="B32" s="17">
        <v>41</v>
      </c>
      <c r="C32" s="17">
        <v>10</v>
      </c>
      <c r="D32" s="17">
        <v>24.390243902439025</v>
      </c>
      <c r="E32" s="17">
        <v>700</v>
      </c>
      <c r="F32" s="17" t="s">
        <v>1</v>
      </c>
      <c r="G32" s="17">
        <v>1500</v>
      </c>
      <c r="H32" s="17">
        <v>1085</v>
      </c>
      <c r="I32" s="17">
        <v>1100</v>
      </c>
      <c r="J32" s="17">
        <v>1304.9889948642699</v>
      </c>
    </row>
    <row r="33" spans="1:1021 1031:2041 2051:3071 3081:4091 4101:5111 5121:6141 6151:7161 7171:8191 8201:9211 9221:10231 10241:11261 11271:12281 12291:13311 13321:14331 14341:15351 15361:16381" ht="12.75" customHeight="1" x14ac:dyDescent="0.25">
      <c r="A33" s="16">
        <v>2015</v>
      </c>
      <c r="B33" s="17">
        <v>47</v>
      </c>
      <c r="C33" s="17">
        <v>15</v>
      </c>
      <c r="D33" s="17">
        <v>32</v>
      </c>
      <c r="E33" s="17">
        <v>800</v>
      </c>
      <c r="F33" s="17" t="s">
        <v>1</v>
      </c>
      <c r="G33" s="17">
        <v>2000</v>
      </c>
      <c r="H33" s="17">
        <v>1263</v>
      </c>
      <c r="I33" s="17">
        <v>1150</v>
      </c>
      <c r="J33" s="17">
        <v>1364.9162278602203</v>
      </c>
    </row>
    <row r="34" spans="1:1021 1031:2041 2051:3071 3081:4091 4101:5111 5121:6141 6151:7161 7171:8191 8201:9211 9221:10231 10241:11261 11271:12281 12291:13311 13321:14331 14341:15351 15361:16381" ht="12.75" customHeight="1" x14ac:dyDescent="0.25">
      <c r="A34" s="16">
        <v>2016</v>
      </c>
      <c r="B34" s="17">
        <v>49</v>
      </c>
      <c r="C34" s="25">
        <v>15</v>
      </c>
      <c r="D34" s="23">
        <v>30.612244897959183</v>
      </c>
      <c r="E34" s="17">
        <v>492</v>
      </c>
      <c r="F34" s="17" t="s">
        <v>1</v>
      </c>
      <c r="G34" s="17">
        <v>2800</v>
      </c>
      <c r="H34" s="17">
        <v>1217.8</v>
      </c>
      <c r="I34" s="17">
        <v>1000</v>
      </c>
      <c r="J34" s="17">
        <v>1175.3310368801949</v>
      </c>
    </row>
    <row r="35" spans="1:1021 1031:2041 2051:3071 3081:4091 4101:5111 5121:6141 6151:7161 7171:8191 8201:9211 9221:10231 10241:11261 11271:12281 12291:13311 13321:14331 14341:15351 15361:16381" ht="12.75" customHeight="1" x14ac:dyDescent="0.25">
      <c r="A35" s="16">
        <v>2017</v>
      </c>
      <c r="B35" s="17">
        <v>54</v>
      </c>
      <c r="C35" s="25">
        <v>16</v>
      </c>
      <c r="D35" s="23">
        <v>30</v>
      </c>
      <c r="E35" s="17">
        <v>300</v>
      </c>
      <c r="F35" s="17" t="s">
        <v>1</v>
      </c>
      <c r="G35" s="17">
        <v>1500</v>
      </c>
      <c r="H35" s="17">
        <v>852.44</v>
      </c>
      <c r="I35" s="17">
        <v>821.5</v>
      </c>
      <c r="J35" s="17">
        <v>948.5084753655583</v>
      </c>
    </row>
    <row r="36" spans="1:1021 1031:2041 2051:3071 3081:4091 4101:5111 5121:6141 6151:7161 7171:8191 8201:9211 9221:10231 10241:11261 11271:12281 12291:13311 13321:14331 14341:15351 15361:16381" ht="12.75" customHeight="1" x14ac:dyDescent="0.25">
      <c r="A36" s="16">
        <v>2018</v>
      </c>
      <c r="B36" s="17">
        <v>53</v>
      </c>
      <c r="C36" s="25">
        <v>20</v>
      </c>
      <c r="D36" s="23">
        <v>38</v>
      </c>
      <c r="E36" s="17">
        <v>500</v>
      </c>
      <c r="F36" s="17" t="s">
        <v>1</v>
      </c>
      <c r="G36" s="17">
        <v>1500</v>
      </c>
      <c r="H36" s="17">
        <v>896.25</v>
      </c>
      <c r="I36" s="17">
        <v>825</v>
      </c>
      <c r="J36" s="17">
        <v>934.30496345919619</v>
      </c>
    </row>
    <row r="37" spans="1:1021 1031:2041 2051:3071 3081:4091 4101:5111 5121:6141 6151:7161 7171:8191 8201:9211 9221:10231 10241:11261 11271:12281 12291:13311 13321:14331 14341:15351 15361:16381" ht="12.75" customHeight="1" x14ac:dyDescent="0.25">
      <c r="A37" s="16">
        <v>2019</v>
      </c>
      <c r="B37" s="17">
        <v>49</v>
      </c>
      <c r="C37" s="25">
        <v>21</v>
      </c>
      <c r="D37" s="23">
        <v>43</v>
      </c>
      <c r="E37" s="17">
        <v>300</v>
      </c>
      <c r="F37" s="17" t="s">
        <v>1</v>
      </c>
      <c r="G37" s="17">
        <v>1500</v>
      </c>
      <c r="H37" s="17">
        <v>806</v>
      </c>
      <c r="I37" s="17">
        <v>800</v>
      </c>
      <c r="J37" s="17">
        <v>890.10949560222593</v>
      </c>
    </row>
    <row r="38" spans="1:1021 1031:2041 2051:3071 3081:4091 4101:5111 5121:6141 6151:7161 7171:8191 8201:9211 9221:10231 10241:11261 11271:12281 12291:13311 13321:14331 14341:15351 15361:16381" ht="12.75" customHeight="1" x14ac:dyDescent="0.25">
      <c r="A38" s="16">
        <v>2020</v>
      </c>
      <c r="B38" s="17">
        <v>53</v>
      </c>
      <c r="C38" s="25">
        <v>25</v>
      </c>
      <c r="D38" s="23">
        <v>47.169811320754718</v>
      </c>
      <c r="E38" s="17">
        <v>400</v>
      </c>
      <c r="F38" s="17" t="s">
        <v>1</v>
      </c>
      <c r="G38" s="17">
        <v>2000</v>
      </c>
      <c r="H38" s="17">
        <v>987</v>
      </c>
      <c r="I38" s="17">
        <v>800</v>
      </c>
      <c r="J38" s="17">
        <v>885.7108835437009</v>
      </c>
    </row>
    <row r="39" spans="1:1021 1031:2041 2051:3071 3081:4091 4101:5111 5121:6141 6151:7161 7171:8191 8201:9211 9221:10231 10241:11261 11271:12281 12291:13311 13321:14331 14341:15351 15361:16381" ht="12.75" customHeight="1" x14ac:dyDescent="0.25">
      <c r="A39" s="16">
        <v>2021</v>
      </c>
      <c r="B39" s="17">
        <v>51</v>
      </c>
      <c r="C39" s="25">
        <v>23</v>
      </c>
      <c r="D39" s="23">
        <v>45.098039215686278</v>
      </c>
      <c r="E39" s="17">
        <v>625</v>
      </c>
      <c r="F39" s="17" t="s">
        <v>1</v>
      </c>
      <c r="G39" s="17">
        <v>1500</v>
      </c>
      <c r="H39" s="17">
        <v>944.09</v>
      </c>
      <c r="I39" s="17">
        <v>900</v>
      </c>
      <c r="J39" s="17">
        <v>975.31687986246686</v>
      </c>
      <c r="K39" s="40"/>
      <c r="L39" s="40"/>
      <c r="N39" s="40"/>
    </row>
    <row r="40" spans="1:1021 1031:2041 2051:3071 3081:4091 4101:5111 5121:6141 6151:7161 7171:8191 8201:9211 9221:10231 10241:11261 11271:12281 12291:13311 13321:14331 14341:15351 15361:16381" ht="12.75" customHeight="1" x14ac:dyDescent="0.25">
      <c r="A40" s="16">
        <v>2022</v>
      </c>
      <c r="B40" s="17">
        <v>52</v>
      </c>
      <c r="C40" s="25">
        <v>25</v>
      </c>
      <c r="D40" s="23">
        <v>48.07692307692308</v>
      </c>
      <c r="E40" s="17">
        <v>315</v>
      </c>
      <c r="F40" s="17" t="s">
        <v>1</v>
      </c>
      <c r="G40" s="17">
        <v>1500</v>
      </c>
      <c r="H40" s="17">
        <v>840.6</v>
      </c>
      <c r="I40" s="17">
        <v>900</v>
      </c>
      <c r="J40" s="17">
        <v>900</v>
      </c>
      <c r="K40" s="40"/>
      <c r="M40" s="40"/>
    </row>
    <row r="41" spans="1:1021 1031:2041 2051:3071 3081:4091 4101:5111 5121:6141 6151:7161 7171:8191 8201:9211 9221:10231 10241:11261 11271:12281 12291:13311 13321:14331 14341:15351 15361:16381" ht="6" customHeight="1" x14ac:dyDescent="0.25">
      <c r="A41" s="30"/>
      <c r="B41" s="34"/>
      <c r="C41" s="34"/>
      <c r="D41" s="34"/>
      <c r="E41" s="34"/>
      <c r="F41" s="34"/>
      <c r="G41" s="34"/>
      <c r="H41" s="34"/>
      <c r="I41" s="34"/>
      <c r="J41" s="34"/>
    </row>
    <row r="42" spans="1:1021 1031:2041 2051:3071 3081:4091 4101:5111 5121:6141 6151:7161 7171:8191 8201:9211 9221:10231 10241:11261 11271:12281 12291:13311 13321:14331 14341:15351 15361:16381" ht="15" customHeight="1" x14ac:dyDescent="0.25">
      <c r="A42" s="77" t="s">
        <v>24</v>
      </c>
      <c r="B42" s="78"/>
      <c r="C42" s="78"/>
      <c r="D42" s="78"/>
      <c r="E42" s="78"/>
      <c r="F42" s="78"/>
      <c r="G42" s="78"/>
      <c r="H42" s="78"/>
      <c r="I42" s="78"/>
      <c r="J42" s="78"/>
    </row>
    <row r="43" spans="1:1021 1031:2041 2051:3071 3081:4091 4101:5111 5121:6141 6151:7161 7171:8191 8201:9211 9221:10231 10241:11261 11271:12281 12291:13311 13321:14331 14341:15351 15361:16381" ht="6" customHeight="1" x14ac:dyDescent="0.25">
      <c r="K43" s="14"/>
    </row>
    <row r="44" spans="1:1021 1031:2041 2051:3071 3081:4091 4101:5111 5121:6141 6151:7161 7171:8191 8201:9211 9221:10231 10241:11261 11271:12281 12291:13311 13321:14331 14341:15351 15361:16381" ht="30" customHeight="1" x14ac:dyDescent="0.25">
      <c r="A44" s="84" t="s">
        <v>52</v>
      </c>
      <c r="B44" s="84"/>
      <c r="C44" s="84"/>
      <c r="D44" s="84"/>
      <c r="E44" s="84"/>
      <c r="F44" s="84"/>
      <c r="G44" s="84"/>
      <c r="H44" s="84"/>
      <c r="I44" s="84"/>
      <c r="J44" s="84"/>
      <c r="K44" s="32"/>
      <c r="U44" s="32"/>
      <c r="AE44" s="32"/>
      <c r="AO44" s="32"/>
      <c r="AY44" s="32"/>
      <c r="BI44" s="32"/>
      <c r="BS44" s="32"/>
      <c r="CC44" s="32"/>
      <c r="CM44" s="32"/>
      <c r="CW44" s="32"/>
      <c r="DG44" s="32"/>
      <c r="DQ44" s="32"/>
      <c r="EA44" s="32"/>
      <c r="EK44" s="32"/>
      <c r="EU44" s="32"/>
      <c r="FE44" s="32"/>
      <c r="FO44" s="32"/>
      <c r="FY44" s="32"/>
      <c r="GI44" s="32"/>
      <c r="GS44" s="32"/>
      <c r="HC44" s="32"/>
      <c r="HM44" s="32"/>
      <c r="HW44" s="32"/>
      <c r="IG44" s="32"/>
      <c r="IQ44" s="32"/>
      <c r="JA44" s="32"/>
      <c r="JK44" s="32"/>
      <c r="JU44" s="32"/>
      <c r="KE44" s="32"/>
      <c r="KO44" s="32"/>
      <c r="KY44" s="32"/>
      <c r="LI44" s="32"/>
      <c r="LS44" s="32"/>
      <c r="MC44" s="32"/>
      <c r="MM44" s="32"/>
      <c r="MW44" s="32"/>
      <c r="NG44" s="32"/>
      <c r="NQ44" s="32"/>
      <c r="OA44" s="32"/>
      <c r="OK44" s="32"/>
      <c r="OU44" s="32"/>
      <c r="PE44" s="32"/>
      <c r="PO44" s="32"/>
      <c r="PY44" s="32"/>
      <c r="QI44" s="32"/>
      <c r="QS44" s="32"/>
      <c r="RC44" s="32"/>
      <c r="RM44" s="32"/>
      <c r="RW44" s="32"/>
      <c r="SG44" s="32"/>
      <c r="SQ44" s="32"/>
      <c r="TA44" s="32"/>
      <c r="TK44" s="32"/>
      <c r="TU44" s="32"/>
      <c r="UE44" s="32"/>
      <c r="UO44" s="32"/>
      <c r="UY44" s="32"/>
      <c r="VI44" s="32"/>
      <c r="VS44" s="32"/>
      <c r="WC44" s="32"/>
      <c r="WM44" s="32"/>
      <c r="WW44" s="32"/>
      <c r="XG44" s="32"/>
      <c r="XQ44" s="32"/>
      <c r="YA44" s="32"/>
      <c r="YK44" s="32"/>
      <c r="YU44" s="32"/>
      <c r="ZE44" s="32"/>
      <c r="ZO44" s="32"/>
      <c r="ZY44" s="32"/>
      <c r="AAI44" s="32"/>
      <c r="AAS44" s="32"/>
      <c r="ABC44" s="32"/>
      <c r="ABM44" s="32"/>
      <c r="ABW44" s="32"/>
      <c r="ACG44" s="32"/>
      <c r="ACQ44" s="32"/>
      <c r="ADA44" s="32"/>
      <c r="ADK44" s="32"/>
      <c r="ADU44" s="32"/>
      <c r="AEE44" s="32"/>
      <c r="AEO44" s="32"/>
      <c r="AEY44" s="32"/>
      <c r="AFI44" s="32"/>
      <c r="AFS44" s="32"/>
      <c r="AGC44" s="32"/>
      <c r="AGM44" s="32"/>
      <c r="AGW44" s="32"/>
      <c r="AHG44" s="32"/>
      <c r="AHQ44" s="32"/>
      <c r="AIA44" s="32"/>
      <c r="AIK44" s="32"/>
      <c r="AIU44" s="32"/>
      <c r="AJE44" s="32"/>
      <c r="AJO44" s="32"/>
      <c r="AJY44" s="32"/>
      <c r="AKI44" s="32"/>
      <c r="AKS44" s="32"/>
      <c r="ALC44" s="32"/>
      <c r="ALM44" s="32"/>
      <c r="ALW44" s="32"/>
      <c r="AMG44" s="32"/>
      <c r="AMQ44" s="32"/>
      <c r="ANA44" s="32"/>
      <c r="ANK44" s="32"/>
      <c r="ANU44" s="32"/>
      <c r="AOE44" s="32"/>
      <c r="AOO44" s="32"/>
      <c r="AOY44" s="32"/>
      <c r="API44" s="32"/>
      <c r="APS44" s="32"/>
      <c r="AQC44" s="32"/>
      <c r="AQM44" s="32"/>
      <c r="AQW44" s="32"/>
      <c r="ARG44" s="32"/>
      <c r="ARQ44" s="32"/>
      <c r="ASA44" s="32"/>
      <c r="ASK44" s="32"/>
      <c r="ASU44" s="32"/>
      <c r="ATE44" s="32"/>
      <c r="ATO44" s="32"/>
      <c r="ATY44" s="32"/>
      <c r="AUI44" s="32"/>
      <c r="AUS44" s="32"/>
      <c r="AVC44" s="32"/>
      <c r="AVM44" s="32"/>
      <c r="AVW44" s="32"/>
      <c r="AWG44" s="32"/>
      <c r="AWQ44" s="32"/>
      <c r="AXA44" s="32"/>
      <c r="AXK44" s="32"/>
      <c r="AXU44" s="32"/>
      <c r="AYE44" s="32"/>
      <c r="AYO44" s="32"/>
      <c r="AYY44" s="32"/>
      <c r="AZI44" s="32"/>
      <c r="AZS44" s="32"/>
      <c r="BAC44" s="32"/>
      <c r="BAM44" s="32"/>
      <c r="BAW44" s="32"/>
      <c r="BBG44" s="32"/>
      <c r="BBQ44" s="32"/>
      <c r="BCA44" s="32"/>
      <c r="BCK44" s="32"/>
      <c r="BCU44" s="32"/>
      <c r="BDE44" s="32"/>
      <c r="BDO44" s="32"/>
      <c r="BDY44" s="32"/>
      <c r="BEI44" s="32"/>
      <c r="BES44" s="32"/>
      <c r="BFC44" s="32"/>
      <c r="BFM44" s="32"/>
      <c r="BFW44" s="32"/>
      <c r="BGG44" s="32"/>
      <c r="BGQ44" s="32"/>
      <c r="BHA44" s="32"/>
      <c r="BHK44" s="32"/>
      <c r="BHU44" s="32"/>
      <c r="BIE44" s="32"/>
      <c r="BIO44" s="32"/>
      <c r="BIY44" s="32"/>
      <c r="BJI44" s="32"/>
      <c r="BJS44" s="32"/>
      <c r="BKC44" s="32"/>
      <c r="BKM44" s="32"/>
      <c r="BKW44" s="32"/>
      <c r="BLG44" s="32"/>
      <c r="BLQ44" s="32"/>
      <c r="BMA44" s="32"/>
      <c r="BMK44" s="32"/>
      <c r="BMU44" s="32"/>
      <c r="BNE44" s="32"/>
      <c r="BNO44" s="32"/>
      <c r="BNY44" s="32"/>
      <c r="BOI44" s="32"/>
      <c r="BOS44" s="32"/>
      <c r="BPC44" s="32"/>
      <c r="BPM44" s="32"/>
      <c r="BPW44" s="32"/>
      <c r="BQG44" s="32"/>
      <c r="BQQ44" s="32"/>
      <c r="BRA44" s="32"/>
      <c r="BRK44" s="32"/>
      <c r="BRU44" s="32"/>
      <c r="BSE44" s="32"/>
      <c r="BSO44" s="32"/>
      <c r="BSY44" s="32"/>
      <c r="BTI44" s="32"/>
      <c r="BTS44" s="32"/>
      <c r="BUC44" s="32"/>
      <c r="BUM44" s="32"/>
      <c r="BUW44" s="32"/>
      <c r="BVG44" s="32"/>
      <c r="BVQ44" s="32"/>
      <c r="BWA44" s="32"/>
      <c r="BWK44" s="32"/>
      <c r="BWU44" s="32"/>
      <c r="BXE44" s="32"/>
      <c r="BXO44" s="32"/>
      <c r="BXY44" s="32"/>
      <c r="BYI44" s="32"/>
      <c r="BYS44" s="32"/>
      <c r="BZC44" s="32"/>
      <c r="BZM44" s="32"/>
      <c r="BZW44" s="32"/>
      <c r="CAG44" s="32"/>
      <c r="CAQ44" s="32"/>
      <c r="CBA44" s="32"/>
      <c r="CBK44" s="32"/>
      <c r="CBU44" s="32"/>
      <c r="CCE44" s="32"/>
      <c r="CCO44" s="32"/>
      <c r="CCY44" s="32"/>
      <c r="CDI44" s="32"/>
      <c r="CDS44" s="32"/>
      <c r="CEC44" s="32"/>
      <c r="CEM44" s="32"/>
      <c r="CEW44" s="32"/>
      <c r="CFG44" s="32"/>
      <c r="CFQ44" s="32"/>
      <c r="CGA44" s="32"/>
      <c r="CGK44" s="32"/>
      <c r="CGU44" s="32"/>
      <c r="CHE44" s="32"/>
      <c r="CHO44" s="32"/>
      <c r="CHY44" s="32"/>
      <c r="CII44" s="32"/>
      <c r="CIS44" s="32"/>
      <c r="CJC44" s="32"/>
      <c r="CJM44" s="32"/>
      <c r="CJW44" s="32"/>
      <c r="CKG44" s="32"/>
      <c r="CKQ44" s="32"/>
      <c r="CLA44" s="32"/>
      <c r="CLK44" s="32"/>
      <c r="CLU44" s="32"/>
      <c r="CME44" s="32"/>
      <c r="CMO44" s="32"/>
      <c r="CMY44" s="32"/>
      <c r="CNI44" s="32"/>
      <c r="CNS44" s="32"/>
      <c r="COC44" s="32"/>
      <c r="COM44" s="32"/>
      <c r="COW44" s="32"/>
      <c r="CPG44" s="32"/>
      <c r="CPQ44" s="32"/>
      <c r="CQA44" s="32"/>
      <c r="CQK44" s="32"/>
      <c r="CQU44" s="32"/>
      <c r="CRE44" s="32"/>
      <c r="CRO44" s="32"/>
      <c r="CRY44" s="32"/>
      <c r="CSI44" s="32"/>
      <c r="CSS44" s="32"/>
      <c r="CTC44" s="32"/>
      <c r="CTM44" s="32"/>
      <c r="CTW44" s="32"/>
      <c r="CUG44" s="32"/>
      <c r="CUQ44" s="32"/>
      <c r="CVA44" s="32"/>
      <c r="CVK44" s="32"/>
      <c r="CVU44" s="32"/>
      <c r="CWE44" s="32"/>
      <c r="CWO44" s="32"/>
      <c r="CWY44" s="32"/>
      <c r="CXI44" s="32"/>
      <c r="CXS44" s="32"/>
      <c r="CYC44" s="32"/>
      <c r="CYM44" s="32"/>
      <c r="CYW44" s="32"/>
      <c r="CZG44" s="32"/>
      <c r="CZQ44" s="32"/>
      <c r="DAA44" s="32"/>
      <c r="DAK44" s="32"/>
      <c r="DAU44" s="32"/>
      <c r="DBE44" s="32"/>
      <c r="DBO44" s="32"/>
      <c r="DBY44" s="32"/>
      <c r="DCI44" s="32"/>
      <c r="DCS44" s="32"/>
      <c r="DDC44" s="32"/>
      <c r="DDM44" s="32"/>
      <c r="DDW44" s="32"/>
      <c r="DEG44" s="32"/>
      <c r="DEQ44" s="32"/>
      <c r="DFA44" s="32"/>
      <c r="DFK44" s="32"/>
      <c r="DFU44" s="32"/>
      <c r="DGE44" s="32"/>
      <c r="DGO44" s="32"/>
      <c r="DGY44" s="32"/>
      <c r="DHI44" s="32"/>
      <c r="DHS44" s="32"/>
      <c r="DIC44" s="32"/>
      <c r="DIM44" s="32"/>
      <c r="DIW44" s="32"/>
      <c r="DJG44" s="32"/>
      <c r="DJQ44" s="32"/>
      <c r="DKA44" s="32"/>
      <c r="DKK44" s="32"/>
      <c r="DKU44" s="32"/>
      <c r="DLE44" s="32"/>
      <c r="DLO44" s="32"/>
      <c r="DLY44" s="32"/>
      <c r="DMI44" s="32"/>
      <c r="DMS44" s="32"/>
      <c r="DNC44" s="32"/>
      <c r="DNM44" s="32"/>
      <c r="DNW44" s="32"/>
      <c r="DOG44" s="32"/>
      <c r="DOQ44" s="32"/>
      <c r="DPA44" s="32"/>
      <c r="DPK44" s="32"/>
      <c r="DPU44" s="32"/>
      <c r="DQE44" s="32"/>
      <c r="DQO44" s="32"/>
      <c r="DQY44" s="32"/>
      <c r="DRI44" s="32"/>
      <c r="DRS44" s="32"/>
      <c r="DSC44" s="32"/>
      <c r="DSM44" s="32"/>
      <c r="DSW44" s="32"/>
      <c r="DTG44" s="32"/>
      <c r="DTQ44" s="32"/>
      <c r="DUA44" s="32"/>
      <c r="DUK44" s="32"/>
      <c r="DUU44" s="32"/>
      <c r="DVE44" s="32"/>
      <c r="DVO44" s="32"/>
      <c r="DVY44" s="32"/>
      <c r="DWI44" s="32"/>
      <c r="DWS44" s="32"/>
      <c r="DXC44" s="32"/>
      <c r="DXM44" s="32"/>
      <c r="DXW44" s="32"/>
      <c r="DYG44" s="32"/>
      <c r="DYQ44" s="32"/>
      <c r="DZA44" s="32"/>
      <c r="DZK44" s="32"/>
      <c r="DZU44" s="32"/>
      <c r="EAE44" s="32"/>
      <c r="EAO44" s="32"/>
      <c r="EAY44" s="32"/>
      <c r="EBI44" s="32"/>
      <c r="EBS44" s="32"/>
      <c r="ECC44" s="32"/>
      <c r="ECM44" s="32"/>
      <c r="ECW44" s="32"/>
      <c r="EDG44" s="32"/>
      <c r="EDQ44" s="32"/>
      <c r="EEA44" s="32"/>
      <c r="EEK44" s="32"/>
      <c r="EEU44" s="32"/>
      <c r="EFE44" s="32"/>
      <c r="EFO44" s="32"/>
      <c r="EFY44" s="32"/>
      <c r="EGI44" s="32"/>
      <c r="EGS44" s="32"/>
      <c r="EHC44" s="32"/>
      <c r="EHM44" s="32"/>
      <c r="EHW44" s="32"/>
      <c r="EIG44" s="32"/>
      <c r="EIQ44" s="32"/>
      <c r="EJA44" s="32"/>
      <c r="EJK44" s="32"/>
      <c r="EJU44" s="32"/>
      <c r="EKE44" s="32"/>
      <c r="EKO44" s="32"/>
      <c r="EKY44" s="32"/>
      <c r="ELI44" s="32"/>
      <c r="ELS44" s="32"/>
      <c r="EMC44" s="32"/>
      <c r="EMM44" s="32"/>
      <c r="EMW44" s="32"/>
      <c r="ENG44" s="32"/>
      <c r="ENQ44" s="32"/>
      <c r="EOA44" s="32"/>
      <c r="EOK44" s="32"/>
      <c r="EOU44" s="32"/>
      <c r="EPE44" s="32"/>
      <c r="EPO44" s="32"/>
      <c r="EPY44" s="32"/>
      <c r="EQI44" s="32"/>
      <c r="EQS44" s="32"/>
      <c r="ERC44" s="32"/>
      <c r="ERM44" s="32"/>
      <c r="ERW44" s="32"/>
      <c r="ESG44" s="32"/>
      <c r="ESQ44" s="32"/>
      <c r="ETA44" s="32"/>
      <c r="ETK44" s="32"/>
      <c r="ETU44" s="32"/>
      <c r="EUE44" s="32"/>
      <c r="EUO44" s="32"/>
      <c r="EUY44" s="32"/>
      <c r="EVI44" s="32"/>
      <c r="EVS44" s="32"/>
      <c r="EWC44" s="32"/>
      <c r="EWM44" s="32"/>
      <c r="EWW44" s="32"/>
      <c r="EXG44" s="32"/>
      <c r="EXQ44" s="32"/>
      <c r="EYA44" s="32"/>
      <c r="EYK44" s="32"/>
      <c r="EYU44" s="32"/>
      <c r="EZE44" s="32"/>
      <c r="EZO44" s="32"/>
      <c r="EZY44" s="32"/>
      <c r="FAI44" s="32"/>
      <c r="FAS44" s="32"/>
      <c r="FBC44" s="32"/>
      <c r="FBM44" s="32"/>
      <c r="FBW44" s="32"/>
      <c r="FCG44" s="32"/>
      <c r="FCQ44" s="32"/>
      <c r="FDA44" s="32"/>
      <c r="FDK44" s="32"/>
      <c r="FDU44" s="32"/>
      <c r="FEE44" s="32"/>
      <c r="FEO44" s="32"/>
      <c r="FEY44" s="32"/>
      <c r="FFI44" s="32"/>
      <c r="FFS44" s="32"/>
      <c r="FGC44" s="32"/>
      <c r="FGM44" s="32"/>
      <c r="FGW44" s="32"/>
      <c r="FHG44" s="32"/>
      <c r="FHQ44" s="32"/>
      <c r="FIA44" s="32"/>
      <c r="FIK44" s="32"/>
      <c r="FIU44" s="32"/>
      <c r="FJE44" s="32"/>
      <c r="FJO44" s="32"/>
      <c r="FJY44" s="32"/>
      <c r="FKI44" s="32"/>
      <c r="FKS44" s="32"/>
      <c r="FLC44" s="32"/>
      <c r="FLM44" s="32"/>
      <c r="FLW44" s="32"/>
      <c r="FMG44" s="32"/>
      <c r="FMQ44" s="32"/>
      <c r="FNA44" s="32"/>
      <c r="FNK44" s="32"/>
      <c r="FNU44" s="32"/>
      <c r="FOE44" s="32"/>
      <c r="FOO44" s="32"/>
      <c r="FOY44" s="32"/>
      <c r="FPI44" s="32"/>
      <c r="FPS44" s="32"/>
      <c r="FQC44" s="32"/>
      <c r="FQM44" s="32"/>
      <c r="FQW44" s="32"/>
      <c r="FRG44" s="32"/>
      <c r="FRQ44" s="32"/>
      <c r="FSA44" s="32"/>
      <c r="FSK44" s="32"/>
      <c r="FSU44" s="32"/>
      <c r="FTE44" s="32"/>
      <c r="FTO44" s="32"/>
      <c r="FTY44" s="32"/>
      <c r="FUI44" s="32"/>
      <c r="FUS44" s="32"/>
      <c r="FVC44" s="32"/>
      <c r="FVM44" s="32"/>
      <c r="FVW44" s="32"/>
      <c r="FWG44" s="32"/>
      <c r="FWQ44" s="32"/>
      <c r="FXA44" s="32"/>
      <c r="FXK44" s="32"/>
      <c r="FXU44" s="32"/>
      <c r="FYE44" s="32"/>
      <c r="FYO44" s="32"/>
      <c r="FYY44" s="32"/>
      <c r="FZI44" s="32"/>
      <c r="FZS44" s="32"/>
      <c r="GAC44" s="32"/>
      <c r="GAM44" s="32"/>
      <c r="GAW44" s="32"/>
      <c r="GBG44" s="32"/>
      <c r="GBQ44" s="32"/>
      <c r="GCA44" s="32"/>
      <c r="GCK44" s="32"/>
      <c r="GCU44" s="32"/>
      <c r="GDE44" s="32"/>
      <c r="GDO44" s="32"/>
      <c r="GDY44" s="32"/>
      <c r="GEI44" s="32"/>
      <c r="GES44" s="32"/>
      <c r="GFC44" s="32"/>
      <c r="GFM44" s="32"/>
      <c r="GFW44" s="32"/>
      <c r="GGG44" s="32"/>
      <c r="GGQ44" s="32"/>
      <c r="GHA44" s="32"/>
      <c r="GHK44" s="32"/>
      <c r="GHU44" s="32"/>
      <c r="GIE44" s="32"/>
      <c r="GIO44" s="32"/>
      <c r="GIY44" s="32"/>
      <c r="GJI44" s="32"/>
      <c r="GJS44" s="32"/>
      <c r="GKC44" s="32"/>
      <c r="GKM44" s="32"/>
      <c r="GKW44" s="32"/>
      <c r="GLG44" s="32"/>
      <c r="GLQ44" s="32"/>
      <c r="GMA44" s="32"/>
      <c r="GMK44" s="32"/>
      <c r="GMU44" s="32"/>
      <c r="GNE44" s="32"/>
      <c r="GNO44" s="32"/>
      <c r="GNY44" s="32"/>
      <c r="GOI44" s="32"/>
      <c r="GOS44" s="32"/>
      <c r="GPC44" s="32"/>
      <c r="GPM44" s="32"/>
      <c r="GPW44" s="32"/>
      <c r="GQG44" s="32"/>
      <c r="GQQ44" s="32"/>
      <c r="GRA44" s="32"/>
      <c r="GRK44" s="32"/>
      <c r="GRU44" s="32"/>
      <c r="GSE44" s="32"/>
      <c r="GSO44" s="32"/>
      <c r="GSY44" s="32"/>
      <c r="GTI44" s="32"/>
      <c r="GTS44" s="32"/>
      <c r="GUC44" s="32"/>
      <c r="GUM44" s="32"/>
      <c r="GUW44" s="32"/>
      <c r="GVG44" s="32"/>
      <c r="GVQ44" s="32"/>
      <c r="GWA44" s="32"/>
      <c r="GWK44" s="32"/>
      <c r="GWU44" s="32"/>
      <c r="GXE44" s="32"/>
      <c r="GXO44" s="32"/>
      <c r="GXY44" s="32"/>
      <c r="GYI44" s="32"/>
      <c r="GYS44" s="32"/>
      <c r="GZC44" s="32"/>
      <c r="GZM44" s="32"/>
      <c r="GZW44" s="32"/>
      <c r="HAG44" s="32"/>
      <c r="HAQ44" s="32"/>
      <c r="HBA44" s="32"/>
      <c r="HBK44" s="32"/>
      <c r="HBU44" s="32"/>
      <c r="HCE44" s="32"/>
      <c r="HCO44" s="32"/>
      <c r="HCY44" s="32"/>
      <c r="HDI44" s="32"/>
      <c r="HDS44" s="32"/>
      <c r="HEC44" s="32"/>
      <c r="HEM44" s="32"/>
      <c r="HEW44" s="32"/>
      <c r="HFG44" s="32"/>
      <c r="HFQ44" s="32"/>
      <c r="HGA44" s="32"/>
      <c r="HGK44" s="32"/>
      <c r="HGU44" s="32"/>
      <c r="HHE44" s="32"/>
      <c r="HHO44" s="32"/>
      <c r="HHY44" s="32"/>
      <c r="HII44" s="32"/>
      <c r="HIS44" s="32"/>
      <c r="HJC44" s="32"/>
      <c r="HJM44" s="32"/>
      <c r="HJW44" s="32"/>
      <c r="HKG44" s="32"/>
      <c r="HKQ44" s="32"/>
      <c r="HLA44" s="32"/>
      <c r="HLK44" s="32"/>
      <c r="HLU44" s="32"/>
      <c r="HME44" s="32"/>
      <c r="HMO44" s="32"/>
      <c r="HMY44" s="32"/>
      <c r="HNI44" s="32"/>
      <c r="HNS44" s="32"/>
      <c r="HOC44" s="32"/>
      <c r="HOM44" s="32"/>
      <c r="HOW44" s="32"/>
      <c r="HPG44" s="32"/>
      <c r="HPQ44" s="32"/>
      <c r="HQA44" s="32"/>
      <c r="HQK44" s="32"/>
      <c r="HQU44" s="32"/>
      <c r="HRE44" s="32"/>
      <c r="HRO44" s="32"/>
      <c r="HRY44" s="32"/>
      <c r="HSI44" s="32"/>
      <c r="HSS44" s="32"/>
      <c r="HTC44" s="32"/>
      <c r="HTM44" s="32"/>
      <c r="HTW44" s="32"/>
      <c r="HUG44" s="32"/>
      <c r="HUQ44" s="32"/>
      <c r="HVA44" s="32"/>
      <c r="HVK44" s="32"/>
      <c r="HVU44" s="32"/>
      <c r="HWE44" s="32"/>
      <c r="HWO44" s="32"/>
      <c r="HWY44" s="32"/>
      <c r="HXI44" s="32"/>
      <c r="HXS44" s="32"/>
      <c r="HYC44" s="32"/>
      <c r="HYM44" s="32"/>
      <c r="HYW44" s="32"/>
      <c r="HZG44" s="32"/>
      <c r="HZQ44" s="32"/>
      <c r="IAA44" s="32"/>
      <c r="IAK44" s="32"/>
      <c r="IAU44" s="32"/>
      <c r="IBE44" s="32"/>
      <c r="IBO44" s="32"/>
      <c r="IBY44" s="32"/>
      <c r="ICI44" s="32"/>
      <c r="ICS44" s="32"/>
      <c r="IDC44" s="32"/>
      <c r="IDM44" s="32"/>
      <c r="IDW44" s="32"/>
      <c r="IEG44" s="32"/>
      <c r="IEQ44" s="32"/>
      <c r="IFA44" s="32"/>
      <c r="IFK44" s="32"/>
      <c r="IFU44" s="32"/>
      <c r="IGE44" s="32"/>
      <c r="IGO44" s="32"/>
      <c r="IGY44" s="32"/>
      <c r="IHI44" s="32"/>
      <c r="IHS44" s="32"/>
      <c r="IIC44" s="32"/>
      <c r="IIM44" s="32"/>
      <c r="IIW44" s="32"/>
      <c r="IJG44" s="32"/>
      <c r="IJQ44" s="32"/>
      <c r="IKA44" s="32"/>
      <c r="IKK44" s="32"/>
      <c r="IKU44" s="32"/>
      <c r="ILE44" s="32"/>
      <c r="ILO44" s="32"/>
      <c r="ILY44" s="32"/>
      <c r="IMI44" s="32"/>
      <c r="IMS44" s="32"/>
      <c r="INC44" s="32"/>
      <c r="INM44" s="32"/>
      <c r="INW44" s="32"/>
      <c r="IOG44" s="32"/>
      <c r="IOQ44" s="32"/>
      <c r="IPA44" s="32"/>
      <c r="IPK44" s="32"/>
      <c r="IPU44" s="32"/>
      <c r="IQE44" s="32"/>
      <c r="IQO44" s="32"/>
      <c r="IQY44" s="32"/>
      <c r="IRI44" s="32"/>
      <c r="IRS44" s="32"/>
      <c r="ISC44" s="32"/>
      <c r="ISM44" s="32"/>
      <c r="ISW44" s="32"/>
      <c r="ITG44" s="32"/>
      <c r="ITQ44" s="32"/>
      <c r="IUA44" s="32"/>
      <c r="IUK44" s="32"/>
      <c r="IUU44" s="32"/>
      <c r="IVE44" s="32"/>
      <c r="IVO44" s="32"/>
      <c r="IVY44" s="32"/>
      <c r="IWI44" s="32"/>
      <c r="IWS44" s="32"/>
      <c r="IXC44" s="32"/>
      <c r="IXM44" s="32"/>
      <c r="IXW44" s="32"/>
      <c r="IYG44" s="32"/>
      <c r="IYQ44" s="32"/>
      <c r="IZA44" s="32"/>
      <c r="IZK44" s="32"/>
      <c r="IZU44" s="32"/>
      <c r="JAE44" s="32"/>
      <c r="JAO44" s="32"/>
      <c r="JAY44" s="32"/>
      <c r="JBI44" s="32"/>
      <c r="JBS44" s="32"/>
      <c r="JCC44" s="32"/>
      <c r="JCM44" s="32"/>
      <c r="JCW44" s="32"/>
      <c r="JDG44" s="32"/>
      <c r="JDQ44" s="32"/>
      <c r="JEA44" s="32"/>
      <c r="JEK44" s="32"/>
      <c r="JEU44" s="32"/>
      <c r="JFE44" s="32"/>
      <c r="JFO44" s="32"/>
      <c r="JFY44" s="32"/>
      <c r="JGI44" s="32"/>
      <c r="JGS44" s="32"/>
      <c r="JHC44" s="32"/>
      <c r="JHM44" s="32"/>
      <c r="JHW44" s="32"/>
      <c r="JIG44" s="32"/>
      <c r="JIQ44" s="32"/>
      <c r="JJA44" s="32"/>
      <c r="JJK44" s="32"/>
      <c r="JJU44" s="32"/>
      <c r="JKE44" s="32"/>
      <c r="JKO44" s="32"/>
      <c r="JKY44" s="32"/>
      <c r="JLI44" s="32"/>
      <c r="JLS44" s="32"/>
      <c r="JMC44" s="32"/>
      <c r="JMM44" s="32"/>
      <c r="JMW44" s="32"/>
      <c r="JNG44" s="32"/>
      <c r="JNQ44" s="32"/>
      <c r="JOA44" s="32"/>
      <c r="JOK44" s="32"/>
      <c r="JOU44" s="32"/>
      <c r="JPE44" s="32"/>
      <c r="JPO44" s="32"/>
      <c r="JPY44" s="32"/>
      <c r="JQI44" s="32"/>
      <c r="JQS44" s="32"/>
      <c r="JRC44" s="32"/>
      <c r="JRM44" s="32"/>
      <c r="JRW44" s="32"/>
      <c r="JSG44" s="32"/>
      <c r="JSQ44" s="32"/>
      <c r="JTA44" s="32"/>
      <c r="JTK44" s="32"/>
      <c r="JTU44" s="32"/>
      <c r="JUE44" s="32"/>
      <c r="JUO44" s="32"/>
      <c r="JUY44" s="32"/>
      <c r="JVI44" s="32"/>
      <c r="JVS44" s="32"/>
      <c r="JWC44" s="32"/>
      <c r="JWM44" s="32"/>
      <c r="JWW44" s="32"/>
      <c r="JXG44" s="32"/>
      <c r="JXQ44" s="32"/>
      <c r="JYA44" s="32"/>
      <c r="JYK44" s="32"/>
      <c r="JYU44" s="32"/>
      <c r="JZE44" s="32"/>
      <c r="JZO44" s="32"/>
      <c r="JZY44" s="32"/>
      <c r="KAI44" s="32"/>
      <c r="KAS44" s="32"/>
      <c r="KBC44" s="32"/>
      <c r="KBM44" s="32"/>
      <c r="KBW44" s="32"/>
      <c r="KCG44" s="32"/>
      <c r="KCQ44" s="32"/>
      <c r="KDA44" s="32"/>
      <c r="KDK44" s="32"/>
      <c r="KDU44" s="32"/>
      <c r="KEE44" s="32"/>
      <c r="KEO44" s="32"/>
      <c r="KEY44" s="32"/>
      <c r="KFI44" s="32"/>
      <c r="KFS44" s="32"/>
      <c r="KGC44" s="32"/>
      <c r="KGM44" s="32"/>
      <c r="KGW44" s="32"/>
      <c r="KHG44" s="32"/>
      <c r="KHQ44" s="32"/>
      <c r="KIA44" s="32"/>
      <c r="KIK44" s="32"/>
      <c r="KIU44" s="32"/>
      <c r="KJE44" s="32"/>
      <c r="KJO44" s="32"/>
      <c r="KJY44" s="32"/>
      <c r="KKI44" s="32"/>
      <c r="KKS44" s="32"/>
      <c r="KLC44" s="32"/>
      <c r="KLM44" s="32"/>
      <c r="KLW44" s="32"/>
      <c r="KMG44" s="32"/>
      <c r="KMQ44" s="32"/>
      <c r="KNA44" s="32"/>
      <c r="KNK44" s="32"/>
      <c r="KNU44" s="32"/>
      <c r="KOE44" s="32"/>
      <c r="KOO44" s="32"/>
      <c r="KOY44" s="32"/>
      <c r="KPI44" s="32"/>
      <c r="KPS44" s="32"/>
      <c r="KQC44" s="32"/>
      <c r="KQM44" s="32"/>
      <c r="KQW44" s="32"/>
      <c r="KRG44" s="32"/>
      <c r="KRQ44" s="32"/>
      <c r="KSA44" s="32"/>
      <c r="KSK44" s="32"/>
      <c r="KSU44" s="32"/>
      <c r="KTE44" s="32"/>
      <c r="KTO44" s="32"/>
      <c r="KTY44" s="32"/>
      <c r="KUI44" s="32"/>
      <c r="KUS44" s="32"/>
      <c r="KVC44" s="32"/>
      <c r="KVM44" s="32"/>
      <c r="KVW44" s="32"/>
      <c r="KWG44" s="32"/>
      <c r="KWQ44" s="32"/>
      <c r="KXA44" s="32"/>
      <c r="KXK44" s="32"/>
      <c r="KXU44" s="32"/>
      <c r="KYE44" s="32"/>
      <c r="KYO44" s="32"/>
      <c r="KYY44" s="32"/>
      <c r="KZI44" s="32"/>
      <c r="KZS44" s="32"/>
      <c r="LAC44" s="32"/>
      <c r="LAM44" s="32"/>
      <c r="LAW44" s="32"/>
      <c r="LBG44" s="32"/>
      <c r="LBQ44" s="32"/>
      <c r="LCA44" s="32"/>
      <c r="LCK44" s="32"/>
      <c r="LCU44" s="32"/>
      <c r="LDE44" s="32"/>
      <c r="LDO44" s="32"/>
      <c r="LDY44" s="32"/>
      <c r="LEI44" s="32"/>
      <c r="LES44" s="32"/>
      <c r="LFC44" s="32"/>
      <c r="LFM44" s="32"/>
      <c r="LFW44" s="32"/>
      <c r="LGG44" s="32"/>
      <c r="LGQ44" s="32"/>
      <c r="LHA44" s="32"/>
      <c r="LHK44" s="32"/>
      <c r="LHU44" s="32"/>
      <c r="LIE44" s="32"/>
      <c r="LIO44" s="32"/>
      <c r="LIY44" s="32"/>
      <c r="LJI44" s="32"/>
      <c r="LJS44" s="32"/>
      <c r="LKC44" s="32"/>
      <c r="LKM44" s="32"/>
      <c r="LKW44" s="32"/>
      <c r="LLG44" s="32"/>
      <c r="LLQ44" s="32"/>
      <c r="LMA44" s="32"/>
      <c r="LMK44" s="32"/>
      <c r="LMU44" s="32"/>
      <c r="LNE44" s="32"/>
      <c r="LNO44" s="32"/>
      <c r="LNY44" s="32"/>
      <c r="LOI44" s="32"/>
      <c r="LOS44" s="32"/>
      <c r="LPC44" s="32"/>
      <c r="LPM44" s="32"/>
      <c r="LPW44" s="32"/>
      <c r="LQG44" s="32"/>
      <c r="LQQ44" s="32"/>
      <c r="LRA44" s="32"/>
      <c r="LRK44" s="32"/>
      <c r="LRU44" s="32"/>
      <c r="LSE44" s="32"/>
      <c r="LSO44" s="32"/>
      <c r="LSY44" s="32"/>
      <c r="LTI44" s="32"/>
      <c r="LTS44" s="32"/>
      <c r="LUC44" s="32"/>
      <c r="LUM44" s="32"/>
      <c r="LUW44" s="32"/>
      <c r="LVG44" s="32"/>
      <c r="LVQ44" s="32"/>
      <c r="LWA44" s="32"/>
      <c r="LWK44" s="32"/>
      <c r="LWU44" s="32"/>
      <c r="LXE44" s="32"/>
      <c r="LXO44" s="32"/>
      <c r="LXY44" s="32"/>
      <c r="LYI44" s="32"/>
      <c r="LYS44" s="32"/>
      <c r="LZC44" s="32"/>
      <c r="LZM44" s="32"/>
      <c r="LZW44" s="32"/>
      <c r="MAG44" s="32"/>
      <c r="MAQ44" s="32"/>
      <c r="MBA44" s="32"/>
      <c r="MBK44" s="32"/>
      <c r="MBU44" s="32"/>
      <c r="MCE44" s="32"/>
      <c r="MCO44" s="32"/>
      <c r="MCY44" s="32"/>
      <c r="MDI44" s="32"/>
      <c r="MDS44" s="32"/>
      <c r="MEC44" s="32"/>
      <c r="MEM44" s="32"/>
      <c r="MEW44" s="32"/>
      <c r="MFG44" s="32"/>
      <c r="MFQ44" s="32"/>
      <c r="MGA44" s="32"/>
      <c r="MGK44" s="32"/>
      <c r="MGU44" s="32"/>
      <c r="MHE44" s="32"/>
      <c r="MHO44" s="32"/>
      <c r="MHY44" s="32"/>
      <c r="MII44" s="32"/>
      <c r="MIS44" s="32"/>
      <c r="MJC44" s="32"/>
      <c r="MJM44" s="32"/>
      <c r="MJW44" s="32"/>
      <c r="MKG44" s="32"/>
      <c r="MKQ44" s="32"/>
      <c r="MLA44" s="32"/>
      <c r="MLK44" s="32"/>
      <c r="MLU44" s="32"/>
      <c r="MME44" s="32"/>
      <c r="MMO44" s="32"/>
      <c r="MMY44" s="32"/>
      <c r="MNI44" s="32"/>
      <c r="MNS44" s="32"/>
      <c r="MOC44" s="32"/>
      <c r="MOM44" s="32"/>
      <c r="MOW44" s="32"/>
      <c r="MPG44" s="32"/>
      <c r="MPQ44" s="32"/>
      <c r="MQA44" s="32"/>
      <c r="MQK44" s="32"/>
      <c r="MQU44" s="32"/>
      <c r="MRE44" s="32"/>
      <c r="MRO44" s="32"/>
      <c r="MRY44" s="32"/>
      <c r="MSI44" s="32"/>
      <c r="MSS44" s="32"/>
      <c r="MTC44" s="32"/>
      <c r="MTM44" s="32"/>
      <c r="MTW44" s="32"/>
      <c r="MUG44" s="32"/>
      <c r="MUQ44" s="32"/>
      <c r="MVA44" s="32"/>
      <c r="MVK44" s="32"/>
      <c r="MVU44" s="32"/>
      <c r="MWE44" s="32"/>
      <c r="MWO44" s="32"/>
      <c r="MWY44" s="32"/>
      <c r="MXI44" s="32"/>
      <c r="MXS44" s="32"/>
      <c r="MYC44" s="32"/>
      <c r="MYM44" s="32"/>
      <c r="MYW44" s="32"/>
      <c r="MZG44" s="32"/>
      <c r="MZQ44" s="32"/>
      <c r="NAA44" s="32"/>
      <c r="NAK44" s="32"/>
      <c r="NAU44" s="32"/>
      <c r="NBE44" s="32"/>
      <c r="NBO44" s="32"/>
      <c r="NBY44" s="32"/>
      <c r="NCI44" s="32"/>
      <c r="NCS44" s="32"/>
      <c r="NDC44" s="32"/>
      <c r="NDM44" s="32"/>
      <c r="NDW44" s="32"/>
      <c r="NEG44" s="32"/>
      <c r="NEQ44" s="32"/>
      <c r="NFA44" s="32"/>
      <c r="NFK44" s="32"/>
      <c r="NFU44" s="32"/>
      <c r="NGE44" s="32"/>
      <c r="NGO44" s="32"/>
      <c r="NGY44" s="32"/>
      <c r="NHI44" s="32"/>
      <c r="NHS44" s="32"/>
      <c r="NIC44" s="32"/>
      <c r="NIM44" s="32"/>
      <c r="NIW44" s="32"/>
      <c r="NJG44" s="32"/>
      <c r="NJQ44" s="32"/>
      <c r="NKA44" s="32"/>
      <c r="NKK44" s="32"/>
      <c r="NKU44" s="32"/>
      <c r="NLE44" s="32"/>
      <c r="NLO44" s="32"/>
      <c r="NLY44" s="32"/>
      <c r="NMI44" s="32"/>
      <c r="NMS44" s="32"/>
      <c r="NNC44" s="32"/>
      <c r="NNM44" s="32"/>
      <c r="NNW44" s="32"/>
      <c r="NOG44" s="32"/>
      <c r="NOQ44" s="32"/>
      <c r="NPA44" s="32"/>
      <c r="NPK44" s="32"/>
      <c r="NPU44" s="32"/>
      <c r="NQE44" s="32"/>
      <c r="NQO44" s="32"/>
      <c r="NQY44" s="32"/>
      <c r="NRI44" s="32"/>
      <c r="NRS44" s="32"/>
      <c r="NSC44" s="32"/>
      <c r="NSM44" s="32"/>
      <c r="NSW44" s="32"/>
      <c r="NTG44" s="32"/>
      <c r="NTQ44" s="32"/>
      <c r="NUA44" s="32"/>
      <c r="NUK44" s="32"/>
      <c r="NUU44" s="32"/>
      <c r="NVE44" s="32"/>
      <c r="NVO44" s="32"/>
      <c r="NVY44" s="32"/>
      <c r="NWI44" s="32"/>
      <c r="NWS44" s="32"/>
      <c r="NXC44" s="32"/>
      <c r="NXM44" s="32"/>
      <c r="NXW44" s="32"/>
      <c r="NYG44" s="32"/>
      <c r="NYQ44" s="32"/>
      <c r="NZA44" s="32"/>
      <c r="NZK44" s="32"/>
      <c r="NZU44" s="32"/>
      <c r="OAE44" s="32"/>
      <c r="OAO44" s="32"/>
      <c r="OAY44" s="32"/>
      <c r="OBI44" s="32"/>
      <c r="OBS44" s="32"/>
      <c r="OCC44" s="32"/>
      <c r="OCM44" s="32"/>
      <c r="OCW44" s="32"/>
      <c r="ODG44" s="32"/>
      <c r="ODQ44" s="32"/>
      <c r="OEA44" s="32"/>
      <c r="OEK44" s="32"/>
      <c r="OEU44" s="32"/>
      <c r="OFE44" s="32"/>
      <c r="OFO44" s="32"/>
      <c r="OFY44" s="32"/>
      <c r="OGI44" s="32"/>
      <c r="OGS44" s="32"/>
      <c r="OHC44" s="32"/>
      <c r="OHM44" s="32"/>
      <c r="OHW44" s="32"/>
      <c r="OIG44" s="32"/>
      <c r="OIQ44" s="32"/>
      <c r="OJA44" s="32"/>
      <c r="OJK44" s="32"/>
      <c r="OJU44" s="32"/>
      <c r="OKE44" s="32"/>
      <c r="OKO44" s="32"/>
      <c r="OKY44" s="32"/>
      <c r="OLI44" s="32"/>
      <c r="OLS44" s="32"/>
      <c r="OMC44" s="32"/>
      <c r="OMM44" s="32"/>
      <c r="OMW44" s="32"/>
      <c r="ONG44" s="32"/>
      <c r="ONQ44" s="32"/>
      <c r="OOA44" s="32"/>
      <c r="OOK44" s="32"/>
      <c r="OOU44" s="32"/>
      <c r="OPE44" s="32"/>
      <c r="OPO44" s="32"/>
      <c r="OPY44" s="32"/>
      <c r="OQI44" s="32"/>
      <c r="OQS44" s="32"/>
      <c r="ORC44" s="32"/>
      <c r="ORM44" s="32"/>
      <c r="ORW44" s="32"/>
      <c r="OSG44" s="32"/>
      <c r="OSQ44" s="32"/>
      <c r="OTA44" s="32"/>
      <c r="OTK44" s="32"/>
      <c r="OTU44" s="32"/>
      <c r="OUE44" s="32"/>
      <c r="OUO44" s="32"/>
      <c r="OUY44" s="32"/>
      <c r="OVI44" s="32"/>
      <c r="OVS44" s="32"/>
      <c r="OWC44" s="32"/>
      <c r="OWM44" s="32"/>
      <c r="OWW44" s="32"/>
      <c r="OXG44" s="32"/>
      <c r="OXQ44" s="32"/>
      <c r="OYA44" s="32"/>
      <c r="OYK44" s="32"/>
      <c r="OYU44" s="32"/>
      <c r="OZE44" s="32"/>
      <c r="OZO44" s="32"/>
      <c r="OZY44" s="32"/>
      <c r="PAI44" s="32"/>
      <c r="PAS44" s="32"/>
      <c r="PBC44" s="32"/>
      <c r="PBM44" s="32"/>
      <c r="PBW44" s="32"/>
      <c r="PCG44" s="32"/>
      <c r="PCQ44" s="32"/>
      <c r="PDA44" s="32"/>
      <c r="PDK44" s="32"/>
      <c r="PDU44" s="32"/>
      <c r="PEE44" s="32"/>
      <c r="PEO44" s="32"/>
      <c r="PEY44" s="32"/>
      <c r="PFI44" s="32"/>
      <c r="PFS44" s="32"/>
      <c r="PGC44" s="32"/>
      <c r="PGM44" s="32"/>
      <c r="PGW44" s="32"/>
      <c r="PHG44" s="32"/>
      <c r="PHQ44" s="32"/>
      <c r="PIA44" s="32"/>
      <c r="PIK44" s="32"/>
      <c r="PIU44" s="32"/>
      <c r="PJE44" s="32"/>
      <c r="PJO44" s="32"/>
      <c r="PJY44" s="32"/>
      <c r="PKI44" s="32"/>
      <c r="PKS44" s="32"/>
      <c r="PLC44" s="32"/>
      <c r="PLM44" s="32"/>
      <c r="PLW44" s="32"/>
      <c r="PMG44" s="32"/>
      <c r="PMQ44" s="32"/>
      <c r="PNA44" s="32"/>
      <c r="PNK44" s="32"/>
      <c r="PNU44" s="32"/>
      <c r="POE44" s="32"/>
      <c r="POO44" s="32"/>
      <c r="POY44" s="32"/>
      <c r="PPI44" s="32"/>
      <c r="PPS44" s="32"/>
      <c r="PQC44" s="32"/>
      <c r="PQM44" s="32"/>
      <c r="PQW44" s="32"/>
      <c r="PRG44" s="32"/>
      <c r="PRQ44" s="32"/>
      <c r="PSA44" s="32"/>
      <c r="PSK44" s="32"/>
      <c r="PSU44" s="32"/>
      <c r="PTE44" s="32"/>
      <c r="PTO44" s="32"/>
      <c r="PTY44" s="32"/>
      <c r="PUI44" s="32"/>
      <c r="PUS44" s="32"/>
      <c r="PVC44" s="32"/>
      <c r="PVM44" s="32"/>
      <c r="PVW44" s="32"/>
      <c r="PWG44" s="32"/>
      <c r="PWQ44" s="32"/>
      <c r="PXA44" s="32"/>
      <c r="PXK44" s="32"/>
      <c r="PXU44" s="32"/>
      <c r="PYE44" s="32"/>
      <c r="PYO44" s="32"/>
      <c r="PYY44" s="32"/>
      <c r="PZI44" s="32"/>
      <c r="PZS44" s="32"/>
      <c r="QAC44" s="32"/>
      <c r="QAM44" s="32"/>
      <c r="QAW44" s="32"/>
      <c r="QBG44" s="32"/>
      <c r="QBQ44" s="32"/>
      <c r="QCA44" s="32"/>
      <c r="QCK44" s="32"/>
      <c r="QCU44" s="32"/>
      <c r="QDE44" s="32"/>
      <c r="QDO44" s="32"/>
      <c r="QDY44" s="32"/>
      <c r="QEI44" s="32"/>
      <c r="QES44" s="32"/>
      <c r="QFC44" s="32"/>
      <c r="QFM44" s="32"/>
      <c r="QFW44" s="32"/>
      <c r="QGG44" s="32"/>
      <c r="QGQ44" s="32"/>
      <c r="QHA44" s="32"/>
      <c r="QHK44" s="32"/>
      <c r="QHU44" s="32"/>
      <c r="QIE44" s="32"/>
      <c r="QIO44" s="32"/>
      <c r="QIY44" s="32"/>
      <c r="QJI44" s="32"/>
      <c r="QJS44" s="32"/>
      <c r="QKC44" s="32"/>
      <c r="QKM44" s="32"/>
      <c r="QKW44" s="32"/>
      <c r="QLG44" s="32"/>
      <c r="QLQ44" s="32"/>
      <c r="QMA44" s="32"/>
      <c r="QMK44" s="32"/>
      <c r="QMU44" s="32"/>
      <c r="QNE44" s="32"/>
      <c r="QNO44" s="32"/>
      <c r="QNY44" s="32"/>
      <c r="QOI44" s="32"/>
      <c r="QOS44" s="32"/>
      <c r="QPC44" s="32"/>
      <c r="QPM44" s="32"/>
      <c r="QPW44" s="32"/>
      <c r="QQG44" s="32"/>
      <c r="QQQ44" s="32"/>
      <c r="QRA44" s="32"/>
      <c r="QRK44" s="32"/>
      <c r="QRU44" s="32"/>
      <c r="QSE44" s="32"/>
      <c r="QSO44" s="32"/>
      <c r="QSY44" s="32"/>
      <c r="QTI44" s="32"/>
      <c r="QTS44" s="32"/>
      <c r="QUC44" s="32"/>
      <c r="QUM44" s="32"/>
      <c r="QUW44" s="32"/>
      <c r="QVG44" s="32"/>
      <c r="QVQ44" s="32"/>
      <c r="QWA44" s="32"/>
      <c r="QWK44" s="32"/>
      <c r="QWU44" s="32"/>
      <c r="QXE44" s="32"/>
      <c r="QXO44" s="32"/>
      <c r="QXY44" s="32"/>
      <c r="QYI44" s="32"/>
      <c r="QYS44" s="32"/>
      <c r="QZC44" s="32"/>
      <c r="QZM44" s="32"/>
      <c r="QZW44" s="32"/>
      <c r="RAG44" s="32"/>
      <c r="RAQ44" s="32"/>
      <c r="RBA44" s="32"/>
      <c r="RBK44" s="32"/>
      <c r="RBU44" s="32"/>
      <c r="RCE44" s="32"/>
      <c r="RCO44" s="32"/>
      <c r="RCY44" s="32"/>
      <c r="RDI44" s="32"/>
      <c r="RDS44" s="32"/>
      <c r="REC44" s="32"/>
      <c r="REM44" s="32"/>
      <c r="REW44" s="32"/>
      <c r="RFG44" s="32"/>
      <c r="RFQ44" s="32"/>
      <c r="RGA44" s="32"/>
      <c r="RGK44" s="32"/>
      <c r="RGU44" s="32"/>
      <c r="RHE44" s="32"/>
      <c r="RHO44" s="32"/>
      <c r="RHY44" s="32"/>
      <c r="RII44" s="32"/>
      <c r="RIS44" s="32"/>
      <c r="RJC44" s="32"/>
      <c r="RJM44" s="32"/>
      <c r="RJW44" s="32"/>
      <c r="RKG44" s="32"/>
      <c r="RKQ44" s="32"/>
      <c r="RLA44" s="32"/>
      <c r="RLK44" s="32"/>
      <c r="RLU44" s="32"/>
      <c r="RME44" s="32"/>
      <c r="RMO44" s="32"/>
      <c r="RMY44" s="32"/>
      <c r="RNI44" s="32"/>
      <c r="RNS44" s="32"/>
      <c r="ROC44" s="32"/>
      <c r="ROM44" s="32"/>
      <c r="ROW44" s="32"/>
      <c r="RPG44" s="32"/>
      <c r="RPQ44" s="32"/>
      <c r="RQA44" s="32"/>
      <c r="RQK44" s="32"/>
      <c r="RQU44" s="32"/>
      <c r="RRE44" s="32"/>
      <c r="RRO44" s="32"/>
      <c r="RRY44" s="32"/>
      <c r="RSI44" s="32"/>
      <c r="RSS44" s="32"/>
      <c r="RTC44" s="32"/>
      <c r="RTM44" s="32"/>
      <c r="RTW44" s="32"/>
      <c r="RUG44" s="32"/>
      <c r="RUQ44" s="32"/>
      <c r="RVA44" s="32"/>
      <c r="RVK44" s="32"/>
      <c r="RVU44" s="32"/>
      <c r="RWE44" s="32"/>
      <c r="RWO44" s="32"/>
      <c r="RWY44" s="32"/>
      <c r="RXI44" s="32"/>
      <c r="RXS44" s="32"/>
      <c r="RYC44" s="32"/>
      <c r="RYM44" s="32"/>
      <c r="RYW44" s="32"/>
      <c r="RZG44" s="32"/>
      <c r="RZQ44" s="32"/>
      <c r="SAA44" s="32"/>
      <c r="SAK44" s="32"/>
      <c r="SAU44" s="32"/>
      <c r="SBE44" s="32"/>
      <c r="SBO44" s="32"/>
      <c r="SBY44" s="32"/>
      <c r="SCI44" s="32"/>
      <c r="SCS44" s="32"/>
      <c r="SDC44" s="32"/>
      <c r="SDM44" s="32"/>
      <c r="SDW44" s="32"/>
      <c r="SEG44" s="32"/>
      <c r="SEQ44" s="32"/>
      <c r="SFA44" s="32"/>
      <c r="SFK44" s="32"/>
      <c r="SFU44" s="32"/>
      <c r="SGE44" s="32"/>
      <c r="SGO44" s="32"/>
      <c r="SGY44" s="32"/>
      <c r="SHI44" s="32"/>
      <c r="SHS44" s="32"/>
      <c r="SIC44" s="32"/>
      <c r="SIM44" s="32"/>
      <c r="SIW44" s="32"/>
      <c r="SJG44" s="32"/>
      <c r="SJQ44" s="32"/>
      <c r="SKA44" s="32"/>
      <c r="SKK44" s="32"/>
      <c r="SKU44" s="32"/>
      <c r="SLE44" s="32"/>
      <c r="SLO44" s="32"/>
      <c r="SLY44" s="32"/>
      <c r="SMI44" s="32"/>
      <c r="SMS44" s="32"/>
      <c r="SNC44" s="32"/>
      <c r="SNM44" s="32"/>
      <c r="SNW44" s="32"/>
      <c r="SOG44" s="32"/>
      <c r="SOQ44" s="32"/>
      <c r="SPA44" s="32"/>
      <c r="SPK44" s="32"/>
      <c r="SPU44" s="32"/>
      <c r="SQE44" s="32"/>
      <c r="SQO44" s="32"/>
      <c r="SQY44" s="32"/>
      <c r="SRI44" s="32"/>
      <c r="SRS44" s="32"/>
      <c r="SSC44" s="32"/>
      <c r="SSM44" s="32"/>
      <c r="SSW44" s="32"/>
      <c r="STG44" s="32"/>
      <c r="STQ44" s="32"/>
      <c r="SUA44" s="32"/>
      <c r="SUK44" s="32"/>
      <c r="SUU44" s="32"/>
      <c r="SVE44" s="32"/>
      <c r="SVO44" s="32"/>
      <c r="SVY44" s="32"/>
      <c r="SWI44" s="32"/>
      <c r="SWS44" s="32"/>
      <c r="SXC44" s="32"/>
      <c r="SXM44" s="32"/>
      <c r="SXW44" s="32"/>
      <c r="SYG44" s="32"/>
      <c r="SYQ44" s="32"/>
      <c r="SZA44" s="32"/>
      <c r="SZK44" s="32"/>
      <c r="SZU44" s="32"/>
      <c r="TAE44" s="32"/>
      <c r="TAO44" s="32"/>
      <c r="TAY44" s="32"/>
      <c r="TBI44" s="32"/>
      <c r="TBS44" s="32"/>
      <c r="TCC44" s="32"/>
      <c r="TCM44" s="32"/>
      <c r="TCW44" s="32"/>
      <c r="TDG44" s="32"/>
      <c r="TDQ44" s="32"/>
      <c r="TEA44" s="32"/>
      <c r="TEK44" s="32"/>
      <c r="TEU44" s="32"/>
      <c r="TFE44" s="32"/>
      <c r="TFO44" s="32"/>
      <c r="TFY44" s="32"/>
      <c r="TGI44" s="32"/>
      <c r="TGS44" s="32"/>
      <c r="THC44" s="32"/>
      <c r="THM44" s="32"/>
      <c r="THW44" s="32"/>
      <c r="TIG44" s="32"/>
      <c r="TIQ44" s="32"/>
      <c r="TJA44" s="32"/>
      <c r="TJK44" s="32"/>
      <c r="TJU44" s="32"/>
      <c r="TKE44" s="32"/>
      <c r="TKO44" s="32"/>
      <c r="TKY44" s="32"/>
      <c r="TLI44" s="32"/>
      <c r="TLS44" s="32"/>
      <c r="TMC44" s="32"/>
      <c r="TMM44" s="32"/>
      <c r="TMW44" s="32"/>
      <c r="TNG44" s="32"/>
      <c r="TNQ44" s="32"/>
      <c r="TOA44" s="32"/>
      <c r="TOK44" s="32"/>
      <c r="TOU44" s="32"/>
      <c r="TPE44" s="32"/>
      <c r="TPO44" s="32"/>
      <c r="TPY44" s="32"/>
      <c r="TQI44" s="32"/>
      <c r="TQS44" s="32"/>
      <c r="TRC44" s="32"/>
      <c r="TRM44" s="32"/>
      <c r="TRW44" s="32"/>
      <c r="TSG44" s="32"/>
      <c r="TSQ44" s="32"/>
      <c r="TTA44" s="32"/>
      <c r="TTK44" s="32"/>
      <c r="TTU44" s="32"/>
      <c r="TUE44" s="32"/>
      <c r="TUO44" s="32"/>
      <c r="TUY44" s="32"/>
      <c r="TVI44" s="32"/>
      <c r="TVS44" s="32"/>
      <c r="TWC44" s="32"/>
      <c r="TWM44" s="32"/>
      <c r="TWW44" s="32"/>
      <c r="TXG44" s="32"/>
      <c r="TXQ44" s="32"/>
      <c r="TYA44" s="32"/>
      <c r="TYK44" s="32"/>
      <c r="TYU44" s="32"/>
      <c r="TZE44" s="32"/>
      <c r="TZO44" s="32"/>
      <c r="TZY44" s="32"/>
      <c r="UAI44" s="32"/>
      <c r="UAS44" s="32"/>
      <c r="UBC44" s="32"/>
      <c r="UBM44" s="32"/>
      <c r="UBW44" s="32"/>
      <c r="UCG44" s="32"/>
      <c r="UCQ44" s="32"/>
      <c r="UDA44" s="32"/>
      <c r="UDK44" s="32"/>
      <c r="UDU44" s="32"/>
      <c r="UEE44" s="32"/>
      <c r="UEO44" s="32"/>
      <c r="UEY44" s="32"/>
      <c r="UFI44" s="32"/>
      <c r="UFS44" s="32"/>
      <c r="UGC44" s="32"/>
      <c r="UGM44" s="32"/>
      <c r="UGW44" s="32"/>
      <c r="UHG44" s="32"/>
      <c r="UHQ44" s="32"/>
      <c r="UIA44" s="32"/>
      <c r="UIK44" s="32"/>
      <c r="UIU44" s="32"/>
      <c r="UJE44" s="32"/>
      <c r="UJO44" s="32"/>
      <c r="UJY44" s="32"/>
      <c r="UKI44" s="32"/>
      <c r="UKS44" s="32"/>
      <c r="ULC44" s="32"/>
      <c r="ULM44" s="32"/>
      <c r="ULW44" s="32"/>
      <c r="UMG44" s="32"/>
      <c r="UMQ44" s="32"/>
      <c r="UNA44" s="32"/>
      <c r="UNK44" s="32"/>
      <c r="UNU44" s="32"/>
      <c r="UOE44" s="32"/>
      <c r="UOO44" s="32"/>
      <c r="UOY44" s="32"/>
      <c r="UPI44" s="32"/>
      <c r="UPS44" s="32"/>
      <c r="UQC44" s="32"/>
      <c r="UQM44" s="32"/>
      <c r="UQW44" s="32"/>
      <c r="URG44" s="32"/>
      <c r="URQ44" s="32"/>
      <c r="USA44" s="32"/>
      <c r="USK44" s="32"/>
      <c r="USU44" s="32"/>
      <c r="UTE44" s="32"/>
      <c r="UTO44" s="32"/>
      <c r="UTY44" s="32"/>
      <c r="UUI44" s="32"/>
      <c r="UUS44" s="32"/>
      <c r="UVC44" s="32"/>
      <c r="UVM44" s="32"/>
      <c r="UVW44" s="32"/>
      <c r="UWG44" s="32"/>
      <c r="UWQ44" s="32"/>
      <c r="UXA44" s="32"/>
      <c r="UXK44" s="32"/>
      <c r="UXU44" s="32"/>
      <c r="UYE44" s="32"/>
      <c r="UYO44" s="32"/>
      <c r="UYY44" s="32"/>
      <c r="UZI44" s="32"/>
      <c r="UZS44" s="32"/>
      <c r="VAC44" s="32"/>
      <c r="VAM44" s="32"/>
      <c r="VAW44" s="32"/>
      <c r="VBG44" s="32"/>
      <c r="VBQ44" s="32"/>
      <c r="VCA44" s="32"/>
      <c r="VCK44" s="32"/>
      <c r="VCU44" s="32"/>
      <c r="VDE44" s="32"/>
      <c r="VDO44" s="32"/>
      <c r="VDY44" s="32"/>
      <c r="VEI44" s="32"/>
      <c r="VES44" s="32"/>
      <c r="VFC44" s="32"/>
      <c r="VFM44" s="32"/>
      <c r="VFW44" s="32"/>
      <c r="VGG44" s="32"/>
      <c r="VGQ44" s="32"/>
      <c r="VHA44" s="32"/>
      <c r="VHK44" s="32"/>
      <c r="VHU44" s="32"/>
      <c r="VIE44" s="32"/>
      <c r="VIO44" s="32"/>
      <c r="VIY44" s="32"/>
      <c r="VJI44" s="32"/>
      <c r="VJS44" s="32"/>
      <c r="VKC44" s="32"/>
      <c r="VKM44" s="32"/>
      <c r="VKW44" s="32"/>
      <c r="VLG44" s="32"/>
      <c r="VLQ44" s="32"/>
      <c r="VMA44" s="32"/>
      <c r="VMK44" s="32"/>
      <c r="VMU44" s="32"/>
      <c r="VNE44" s="32"/>
      <c r="VNO44" s="32"/>
      <c r="VNY44" s="32"/>
      <c r="VOI44" s="32"/>
      <c r="VOS44" s="32"/>
      <c r="VPC44" s="32"/>
      <c r="VPM44" s="32"/>
      <c r="VPW44" s="32"/>
      <c r="VQG44" s="32"/>
      <c r="VQQ44" s="32"/>
      <c r="VRA44" s="32"/>
      <c r="VRK44" s="32"/>
      <c r="VRU44" s="32"/>
      <c r="VSE44" s="32"/>
      <c r="VSO44" s="32"/>
      <c r="VSY44" s="32"/>
      <c r="VTI44" s="32"/>
      <c r="VTS44" s="32"/>
      <c r="VUC44" s="32"/>
      <c r="VUM44" s="32"/>
      <c r="VUW44" s="32"/>
      <c r="VVG44" s="32"/>
      <c r="VVQ44" s="32"/>
      <c r="VWA44" s="32"/>
      <c r="VWK44" s="32"/>
      <c r="VWU44" s="32"/>
      <c r="VXE44" s="32"/>
      <c r="VXO44" s="32"/>
      <c r="VXY44" s="32"/>
      <c r="VYI44" s="32"/>
      <c r="VYS44" s="32"/>
      <c r="VZC44" s="32"/>
      <c r="VZM44" s="32"/>
      <c r="VZW44" s="32"/>
      <c r="WAG44" s="32"/>
      <c r="WAQ44" s="32"/>
      <c r="WBA44" s="32"/>
      <c r="WBK44" s="32"/>
      <c r="WBU44" s="32"/>
      <c r="WCE44" s="32"/>
      <c r="WCO44" s="32"/>
      <c r="WCY44" s="32"/>
      <c r="WDI44" s="32"/>
      <c r="WDS44" s="32"/>
      <c r="WEC44" s="32"/>
      <c r="WEM44" s="32"/>
      <c r="WEW44" s="32"/>
      <c r="WFG44" s="32"/>
      <c r="WFQ44" s="32"/>
      <c r="WGA44" s="32"/>
      <c r="WGK44" s="32"/>
      <c r="WGU44" s="32"/>
      <c r="WHE44" s="32"/>
      <c r="WHO44" s="32"/>
      <c r="WHY44" s="32"/>
      <c r="WII44" s="32"/>
      <c r="WIS44" s="32"/>
      <c r="WJC44" s="32"/>
      <c r="WJM44" s="32"/>
      <c r="WJW44" s="32"/>
      <c r="WKG44" s="32"/>
      <c r="WKQ44" s="32"/>
      <c r="WLA44" s="32"/>
      <c r="WLK44" s="32"/>
      <c r="WLU44" s="32"/>
      <c r="WME44" s="32"/>
      <c r="WMO44" s="32"/>
      <c r="WMY44" s="32"/>
      <c r="WNI44" s="32"/>
      <c r="WNS44" s="32"/>
      <c r="WOC44" s="32"/>
      <c r="WOM44" s="32"/>
      <c r="WOW44" s="32"/>
      <c r="WPG44" s="32"/>
      <c r="WPQ44" s="32"/>
      <c r="WQA44" s="32"/>
      <c r="WQK44" s="32"/>
      <c r="WQU44" s="32"/>
      <c r="WRE44" s="32"/>
      <c r="WRO44" s="32"/>
      <c r="WRY44" s="32"/>
      <c r="WSI44" s="32"/>
      <c r="WSS44" s="32"/>
      <c r="WTC44" s="32"/>
      <c r="WTM44" s="32"/>
      <c r="WTW44" s="32"/>
      <c r="WUG44" s="32"/>
      <c r="WUQ44" s="32"/>
      <c r="WVA44" s="32"/>
      <c r="WVK44" s="32"/>
      <c r="WVU44" s="32"/>
      <c r="WWE44" s="32"/>
      <c r="WWO44" s="32"/>
      <c r="WWY44" s="32"/>
      <c r="WXI44" s="32"/>
      <c r="WXS44" s="32"/>
      <c r="WYC44" s="32"/>
      <c r="WYM44" s="32"/>
      <c r="WYW44" s="32"/>
      <c r="WZG44" s="32"/>
      <c r="WZQ44" s="32"/>
      <c r="XAA44" s="32"/>
      <c r="XAK44" s="32"/>
      <c r="XAU44" s="32"/>
      <c r="XBE44" s="32"/>
      <c r="XBO44" s="32"/>
      <c r="XBY44" s="32"/>
      <c r="XCI44" s="32"/>
      <c r="XCS44" s="32"/>
      <c r="XDC44" s="32"/>
      <c r="XDM44" s="32"/>
      <c r="XDW44" s="32"/>
      <c r="XEG44" s="32"/>
      <c r="XEQ44" s="32"/>
      <c r="XFA44" s="32"/>
    </row>
  </sheetData>
  <mergeCells count="9">
    <mergeCell ref="A44:J44"/>
    <mergeCell ref="A42:J42"/>
    <mergeCell ref="H1:J1"/>
    <mergeCell ref="A2:J2"/>
    <mergeCell ref="C3:D3"/>
    <mergeCell ref="E3:G4"/>
    <mergeCell ref="H3:I3"/>
    <mergeCell ref="J3:J4"/>
    <mergeCell ref="B3:B4"/>
  </mergeCells>
  <hyperlinks>
    <hyperlink ref="H1:J1" location="Innehåll!A1" display="Till innehållsförteckningen"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0"/>
  <sheetViews>
    <sheetView workbookViewId="0">
      <pane ySplit="4" topLeftCell="A8" activePane="bottomLeft" state="frozen"/>
      <selection activeCell="A2" sqref="A2:R2"/>
      <selection pane="bottomLeft" activeCell="A2" sqref="A2:J2"/>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0" ht="30" customHeight="1" x14ac:dyDescent="0.25">
      <c r="H1" s="74" t="s">
        <v>25</v>
      </c>
      <c r="I1" s="75"/>
      <c r="J1" s="75"/>
    </row>
    <row r="2" spans="1:10" ht="45" customHeight="1" x14ac:dyDescent="0.25">
      <c r="A2" s="83" t="s">
        <v>73</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2000</v>
      </c>
      <c r="B6" s="17">
        <v>21</v>
      </c>
      <c r="C6" s="17">
        <v>19</v>
      </c>
      <c r="D6" s="17">
        <v>90</v>
      </c>
      <c r="E6" s="17">
        <v>80</v>
      </c>
      <c r="F6" s="17" t="s">
        <v>1</v>
      </c>
      <c r="G6" s="17">
        <v>250</v>
      </c>
      <c r="H6" s="17">
        <v>159</v>
      </c>
      <c r="I6" s="17">
        <v>150</v>
      </c>
      <c r="J6" s="17">
        <v>213.89708983551247</v>
      </c>
    </row>
    <row r="7" spans="1:10" ht="12.75" customHeight="1" x14ac:dyDescent="0.25">
      <c r="A7" s="16">
        <v>2001</v>
      </c>
      <c r="B7" s="17">
        <v>42</v>
      </c>
      <c r="C7" s="17">
        <v>40</v>
      </c>
      <c r="D7" s="17">
        <v>95</v>
      </c>
      <c r="E7" s="17">
        <v>80</v>
      </c>
      <c r="F7" s="17" t="s">
        <v>1</v>
      </c>
      <c r="G7" s="17">
        <v>200</v>
      </c>
      <c r="H7" s="17">
        <v>144</v>
      </c>
      <c r="I7" s="17">
        <v>150</v>
      </c>
      <c r="J7" s="17">
        <v>208.86779737167251</v>
      </c>
    </row>
    <row r="8" spans="1:10" ht="12.75" customHeight="1" x14ac:dyDescent="0.25">
      <c r="A8" s="16">
        <v>2002</v>
      </c>
      <c r="B8" s="17">
        <v>39</v>
      </c>
      <c r="C8" s="17">
        <v>36</v>
      </c>
      <c r="D8" s="17">
        <v>92</v>
      </c>
      <c r="E8" s="17">
        <v>100</v>
      </c>
      <c r="F8" s="17" t="s">
        <v>1</v>
      </c>
      <c r="G8" s="17">
        <v>200</v>
      </c>
      <c r="H8" s="17">
        <v>137</v>
      </c>
      <c r="I8" s="17">
        <v>150</v>
      </c>
      <c r="J8" s="17">
        <v>204.45849367784496</v>
      </c>
    </row>
    <row r="9" spans="1:10" ht="12.75" customHeight="1" x14ac:dyDescent="0.25">
      <c r="A9" s="16">
        <v>2003</v>
      </c>
      <c r="B9" s="17">
        <v>42</v>
      </c>
      <c r="C9" s="17">
        <v>41</v>
      </c>
      <c r="D9" s="17">
        <v>98</v>
      </c>
      <c r="E9" s="17">
        <v>60</v>
      </c>
      <c r="F9" s="17" t="s">
        <v>1</v>
      </c>
      <c r="G9" s="17">
        <v>200</v>
      </c>
      <c r="H9" s="17">
        <v>130</v>
      </c>
      <c r="I9" s="17">
        <v>125</v>
      </c>
      <c r="J9" s="17">
        <v>167.15957714573369</v>
      </c>
    </row>
    <row r="10" spans="1:10" ht="12.75" customHeight="1" x14ac:dyDescent="0.25">
      <c r="A10" s="16">
        <v>2004</v>
      </c>
      <c r="B10" s="17">
        <v>42</v>
      </c>
      <c r="C10" s="17">
        <v>40</v>
      </c>
      <c r="D10" s="17">
        <v>95</v>
      </c>
      <c r="E10" s="17">
        <v>70</v>
      </c>
      <c r="F10" s="17" t="s">
        <v>1</v>
      </c>
      <c r="G10" s="17">
        <v>200</v>
      </c>
      <c r="H10" s="17">
        <v>120</v>
      </c>
      <c r="I10" s="17">
        <v>122</v>
      </c>
      <c r="J10" s="17">
        <v>162.54574765350722</v>
      </c>
    </row>
    <row r="11" spans="1:10" ht="12.75" customHeight="1" x14ac:dyDescent="0.25">
      <c r="A11" s="16">
        <v>2005</v>
      </c>
      <c r="B11" s="17">
        <v>42</v>
      </c>
      <c r="C11" s="17">
        <v>41</v>
      </c>
      <c r="D11" s="17">
        <v>98</v>
      </c>
      <c r="E11" s="17">
        <v>60</v>
      </c>
      <c r="F11" s="17" t="s">
        <v>1</v>
      </c>
      <c r="G11" s="17">
        <v>150</v>
      </c>
      <c r="H11" s="17">
        <v>108</v>
      </c>
      <c r="I11" s="17">
        <v>100</v>
      </c>
      <c r="J11" s="17">
        <v>132.63079062800898</v>
      </c>
    </row>
    <row r="12" spans="1:10" ht="12.75" customHeight="1" x14ac:dyDescent="0.25">
      <c r="A12" s="16">
        <v>2006</v>
      </c>
      <c r="B12" s="17">
        <v>42</v>
      </c>
      <c r="C12" s="17">
        <v>30</v>
      </c>
      <c r="D12" s="17">
        <v>71</v>
      </c>
      <c r="E12" s="17">
        <v>50</v>
      </c>
      <c r="F12" s="17" t="s">
        <v>1</v>
      </c>
      <c r="G12" s="17">
        <v>150</v>
      </c>
      <c r="H12" s="17">
        <v>104</v>
      </c>
      <c r="I12" s="17">
        <v>100</v>
      </c>
      <c r="J12" s="17">
        <v>130.85286046020687</v>
      </c>
    </row>
    <row r="13" spans="1:10" ht="12.75" customHeight="1" x14ac:dyDescent="0.25">
      <c r="A13" s="16">
        <v>2007</v>
      </c>
      <c r="B13" s="17">
        <v>40</v>
      </c>
      <c r="C13" s="17">
        <v>32</v>
      </c>
      <c r="D13" s="17">
        <v>80</v>
      </c>
      <c r="E13" s="17">
        <v>50</v>
      </c>
      <c r="F13" s="17" t="s">
        <v>1</v>
      </c>
      <c r="G13" s="17">
        <v>200</v>
      </c>
      <c r="H13" s="17">
        <v>106</v>
      </c>
      <c r="I13" s="17">
        <v>100</v>
      </c>
      <c r="J13" s="17">
        <v>128.01968951154868</v>
      </c>
    </row>
    <row r="14" spans="1:10" ht="12.75" customHeight="1" x14ac:dyDescent="0.25">
      <c r="A14" s="16">
        <v>2008</v>
      </c>
      <c r="B14" s="17">
        <v>42</v>
      </c>
      <c r="C14" s="17">
        <v>28</v>
      </c>
      <c r="D14" s="17">
        <v>67</v>
      </c>
      <c r="E14" s="17">
        <v>70</v>
      </c>
      <c r="F14" s="17" t="s">
        <v>1</v>
      </c>
      <c r="G14" s="17">
        <v>150</v>
      </c>
      <c r="H14" s="17">
        <v>112</v>
      </c>
      <c r="I14" s="17">
        <v>105</v>
      </c>
      <c r="J14" s="17">
        <v>129.95191347753746</v>
      </c>
    </row>
    <row r="15" spans="1:10" ht="12.75" customHeight="1" x14ac:dyDescent="0.25">
      <c r="A15" s="16">
        <v>2009</v>
      </c>
      <c r="B15" s="17">
        <v>42</v>
      </c>
      <c r="C15" s="17">
        <v>22</v>
      </c>
      <c r="D15" s="17">
        <v>55</v>
      </c>
      <c r="E15" s="17">
        <v>50</v>
      </c>
      <c r="F15" s="17" t="s">
        <v>1</v>
      </c>
      <c r="G15" s="17">
        <v>200</v>
      </c>
      <c r="H15" s="17">
        <v>117</v>
      </c>
      <c r="I15" s="17">
        <v>117</v>
      </c>
      <c r="J15" s="17">
        <v>145.52513293869771</v>
      </c>
    </row>
    <row r="16" spans="1:10" ht="12.75" customHeight="1" x14ac:dyDescent="0.25">
      <c r="A16" s="16">
        <v>2010</v>
      </c>
      <c r="B16" s="17">
        <v>41</v>
      </c>
      <c r="C16" s="17">
        <v>20</v>
      </c>
      <c r="D16" s="17">
        <v>48.780487804878049</v>
      </c>
      <c r="E16" s="17">
        <v>70</v>
      </c>
      <c r="F16" s="17" t="s">
        <v>1</v>
      </c>
      <c r="G16" s="17">
        <v>155</v>
      </c>
      <c r="H16" s="17">
        <v>116</v>
      </c>
      <c r="I16" s="17">
        <v>120</v>
      </c>
      <c r="J16" s="17">
        <v>147.54917843091877</v>
      </c>
    </row>
    <row r="17" spans="1:13" ht="12.75" customHeight="1" x14ac:dyDescent="0.25">
      <c r="A17" s="16">
        <v>2011</v>
      </c>
      <c r="B17" s="17">
        <v>42</v>
      </c>
      <c r="C17" s="17">
        <v>15</v>
      </c>
      <c r="D17" s="17">
        <v>36</v>
      </c>
      <c r="E17" s="17">
        <v>100</v>
      </c>
      <c r="F17" s="17" t="s">
        <v>1</v>
      </c>
      <c r="G17" s="17">
        <v>175</v>
      </c>
      <c r="H17" s="17">
        <v>117</v>
      </c>
      <c r="I17" s="17">
        <v>115</v>
      </c>
      <c r="J17" s="17">
        <v>137.33310856372219</v>
      </c>
    </row>
    <row r="18" spans="1:13" ht="12.75" customHeight="1" x14ac:dyDescent="0.25">
      <c r="A18" s="16">
        <v>2012</v>
      </c>
      <c r="B18" s="17">
        <v>42</v>
      </c>
      <c r="C18" s="17">
        <v>12</v>
      </c>
      <c r="D18" s="17">
        <v>28.571428571428569</v>
      </c>
      <c r="E18" s="17">
        <v>75</v>
      </c>
      <c r="F18" s="17" t="s">
        <v>1</v>
      </c>
      <c r="G18" s="17">
        <v>200</v>
      </c>
      <c r="H18" s="17">
        <v>129.16999999999999</v>
      </c>
      <c r="I18" s="17">
        <v>125</v>
      </c>
      <c r="J18" s="17">
        <v>147.95910248249524</v>
      </c>
    </row>
    <row r="19" spans="1:13" ht="12.75" customHeight="1" x14ac:dyDescent="0.25">
      <c r="A19" s="16">
        <v>2013</v>
      </c>
      <c r="B19" s="17">
        <v>42</v>
      </c>
      <c r="C19" s="17">
        <v>16</v>
      </c>
      <c r="D19" s="17">
        <v>38</v>
      </c>
      <c r="E19" s="17">
        <v>70</v>
      </c>
      <c r="F19" s="17" t="s">
        <v>1</v>
      </c>
      <c r="G19" s="17">
        <v>400</v>
      </c>
      <c r="H19" s="17">
        <v>137.19</v>
      </c>
      <c r="I19" s="17">
        <v>110</v>
      </c>
      <c r="J19" s="17">
        <v>130.26205183722857</v>
      </c>
    </row>
    <row r="20" spans="1:13" ht="12.75" customHeight="1" x14ac:dyDescent="0.25">
      <c r="A20" s="16">
        <v>2014</v>
      </c>
      <c r="B20" s="17">
        <v>41</v>
      </c>
      <c r="C20" s="17">
        <v>19</v>
      </c>
      <c r="D20" s="17">
        <v>46.341463414634148</v>
      </c>
      <c r="E20" s="17">
        <v>60</v>
      </c>
      <c r="F20" s="17" t="s">
        <v>1</v>
      </c>
      <c r="G20" s="17">
        <v>225</v>
      </c>
      <c r="H20" s="17">
        <v>129</v>
      </c>
      <c r="I20" s="17">
        <v>125</v>
      </c>
      <c r="J20" s="17">
        <v>148.29420396184886</v>
      </c>
    </row>
    <row r="21" spans="1:13" ht="12.75" customHeight="1" x14ac:dyDescent="0.25">
      <c r="A21" s="16">
        <v>2015</v>
      </c>
      <c r="B21" s="17">
        <v>47</v>
      </c>
      <c r="C21" s="17">
        <v>23</v>
      </c>
      <c r="D21" s="17">
        <v>49</v>
      </c>
      <c r="E21" s="17">
        <v>50</v>
      </c>
      <c r="F21" s="17" t="s">
        <v>1</v>
      </c>
      <c r="G21" s="17">
        <v>250</v>
      </c>
      <c r="H21" s="17">
        <v>128</v>
      </c>
      <c r="I21" s="17">
        <v>112.5</v>
      </c>
      <c r="J21" s="17">
        <v>133.52441359502154</v>
      </c>
    </row>
    <row r="22" spans="1:13" ht="12.75" customHeight="1" x14ac:dyDescent="0.25">
      <c r="A22" s="16">
        <v>2016</v>
      </c>
      <c r="B22" s="17">
        <v>49</v>
      </c>
      <c r="C22" s="25">
        <v>26</v>
      </c>
      <c r="D22" s="23">
        <v>53.061224489795919</v>
      </c>
      <c r="E22" s="17">
        <v>30</v>
      </c>
      <c r="F22" s="17" t="s">
        <v>1</v>
      </c>
      <c r="G22" s="17">
        <v>250</v>
      </c>
      <c r="H22" s="17">
        <v>125.96</v>
      </c>
      <c r="I22" s="17">
        <v>106.25</v>
      </c>
      <c r="J22" s="17">
        <v>124.8789226685207</v>
      </c>
    </row>
    <row r="23" spans="1:13" ht="12.75" customHeight="1" x14ac:dyDescent="0.25">
      <c r="A23" s="16">
        <v>2017</v>
      </c>
      <c r="B23" s="17">
        <v>54</v>
      </c>
      <c r="C23" s="25">
        <v>37</v>
      </c>
      <c r="D23" s="23">
        <v>69</v>
      </c>
      <c r="E23" s="17">
        <v>10</v>
      </c>
      <c r="F23" s="17" t="s">
        <v>1</v>
      </c>
      <c r="G23" s="17">
        <v>350</v>
      </c>
      <c r="H23" s="17">
        <v>126.22</v>
      </c>
      <c r="I23" s="17">
        <v>110</v>
      </c>
      <c r="J23" s="17">
        <v>127.00661264785322</v>
      </c>
    </row>
    <row r="24" spans="1:13" ht="12.75" customHeight="1" x14ac:dyDescent="0.25">
      <c r="A24" s="16">
        <v>2018</v>
      </c>
      <c r="B24" s="17">
        <v>53</v>
      </c>
      <c r="C24" s="25">
        <v>37</v>
      </c>
      <c r="D24" s="23">
        <v>70</v>
      </c>
      <c r="E24" s="17">
        <v>20</v>
      </c>
      <c r="F24" s="17" t="s">
        <v>1</v>
      </c>
      <c r="G24" s="17">
        <v>250</v>
      </c>
      <c r="H24" s="17">
        <v>141.78</v>
      </c>
      <c r="I24" s="17">
        <v>150</v>
      </c>
      <c r="J24" s="17">
        <v>169.87362971985385</v>
      </c>
    </row>
    <row r="25" spans="1:13" ht="12.75" customHeight="1" x14ac:dyDescent="0.25">
      <c r="A25" s="16">
        <v>2019</v>
      </c>
      <c r="B25" s="17">
        <v>49</v>
      </c>
      <c r="C25" s="25">
        <v>35</v>
      </c>
      <c r="D25" s="23">
        <v>71</v>
      </c>
      <c r="E25" s="17">
        <v>25</v>
      </c>
      <c r="F25" s="17" t="s">
        <v>1</v>
      </c>
      <c r="G25" s="17">
        <v>200</v>
      </c>
      <c r="H25" s="17">
        <v>137.43</v>
      </c>
      <c r="I25" s="17">
        <v>150</v>
      </c>
      <c r="J25" s="17">
        <v>166.89553042541735</v>
      </c>
    </row>
    <row r="26" spans="1:13" ht="12.75" customHeight="1" x14ac:dyDescent="0.25">
      <c r="A26" s="16">
        <v>2020</v>
      </c>
      <c r="B26" s="17">
        <v>53</v>
      </c>
      <c r="C26" s="25">
        <v>41</v>
      </c>
      <c r="D26" s="23">
        <v>77.358490566037744</v>
      </c>
      <c r="E26" s="17">
        <v>70</v>
      </c>
      <c r="F26" s="17" t="s">
        <v>1</v>
      </c>
      <c r="G26" s="17">
        <v>200</v>
      </c>
      <c r="H26" s="17">
        <v>146.83000000000001</v>
      </c>
      <c r="I26" s="17">
        <v>150</v>
      </c>
      <c r="J26" s="17">
        <v>166.0707906644439</v>
      </c>
    </row>
    <row r="27" spans="1:13" ht="12.75" customHeight="1" x14ac:dyDescent="0.25">
      <c r="A27" s="16">
        <v>2021</v>
      </c>
      <c r="B27" s="17">
        <v>51</v>
      </c>
      <c r="C27" s="25">
        <v>37</v>
      </c>
      <c r="D27" s="23">
        <v>72.549019607843135</v>
      </c>
      <c r="E27" s="17">
        <v>20</v>
      </c>
      <c r="F27" s="17" t="s">
        <v>1</v>
      </c>
      <c r="G27" s="17">
        <v>300</v>
      </c>
      <c r="H27" s="17">
        <v>143.41</v>
      </c>
      <c r="I27" s="17">
        <v>150</v>
      </c>
      <c r="J27" s="17">
        <v>162.55281331041115</v>
      </c>
    </row>
    <row r="28" spans="1:13" ht="12.75" customHeight="1" x14ac:dyDescent="0.25">
      <c r="A28" s="16">
        <v>2022</v>
      </c>
      <c r="B28" s="17">
        <v>52</v>
      </c>
      <c r="C28" s="25">
        <v>38</v>
      </c>
      <c r="D28" s="23">
        <v>73.076923076923066</v>
      </c>
      <c r="E28" s="17">
        <v>30</v>
      </c>
      <c r="F28" s="17" t="s">
        <v>1</v>
      </c>
      <c r="G28" s="17">
        <v>250</v>
      </c>
      <c r="H28" s="17">
        <v>135.46</v>
      </c>
      <c r="I28" s="17">
        <v>125</v>
      </c>
      <c r="J28" s="17">
        <v>125</v>
      </c>
      <c r="K28" s="40"/>
      <c r="M28" s="40"/>
    </row>
    <row r="29" spans="1:13" ht="6" customHeight="1" x14ac:dyDescent="0.25">
      <c r="A29" s="30"/>
      <c r="B29" s="34"/>
      <c r="C29" s="34"/>
      <c r="D29" s="34"/>
      <c r="E29" s="34"/>
      <c r="F29" s="34"/>
      <c r="G29" s="34"/>
      <c r="H29" s="34"/>
      <c r="I29" s="34"/>
      <c r="J29" s="34"/>
      <c r="K29" s="14"/>
    </row>
    <row r="30" spans="1:13" ht="15" customHeight="1" x14ac:dyDescent="0.25">
      <c r="A30" s="77" t="s">
        <v>24</v>
      </c>
      <c r="B30" s="78"/>
      <c r="C30" s="78"/>
      <c r="D30" s="78"/>
      <c r="E30" s="78"/>
      <c r="F30" s="78"/>
      <c r="G30" s="78"/>
      <c r="H30" s="78"/>
      <c r="I30" s="78"/>
      <c r="J30" s="78"/>
    </row>
  </sheetData>
  <mergeCells count="8">
    <mergeCell ref="H1:J1"/>
    <mergeCell ref="A30:J30"/>
    <mergeCell ref="A2:J2"/>
    <mergeCell ref="C3:D3"/>
    <mergeCell ref="E3:G4"/>
    <mergeCell ref="H3:I3"/>
    <mergeCell ref="J3:J4"/>
    <mergeCell ref="B3:B4"/>
  </mergeCells>
  <hyperlinks>
    <hyperlink ref="H1:J1" location="Innehåll!A1" display="Till innehållsförteckningen" xr:uid="{00000000-0004-0000-09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30"/>
  <sheetViews>
    <sheetView workbookViewId="0">
      <pane ySplit="4" topLeftCell="A5" activePane="bottomLeft" state="frozen"/>
      <selection activeCell="A2" sqref="A2:R2"/>
      <selection pane="bottomLeft" activeCell="H1" sqref="H1:J1"/>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0" ht="30" customHeight="1" x14ac:dyDescent="0.25">
      <c r="H1" s="74" t="s">
        <v>25</v>
      </c>
      <c r="I1" s="75"/>
      <c r="J1" s="75"/>
    </row>
    <row r="2" spans="1:10" ht="45" customHeight="1" x14ac:dyDescent="0.25">
      <c r="A2" s="83" t="s">
        <v>72</v>
      </c>
      <c r="B2" s="83"/>
      <c r="C2" s="83"/>
      <c r="D2" s="83"/>
      <c r="E2" s="83"/>
      <c r="F2" s="83"/>
      <c r="G2" s="83"/>
      <c r="H2" s="83"/>
      <c r="I2" s="83"/>
      <c r="J2" s="83"/>
    </row>
    <row r="3" spans="1:10" ht="15" customHeight="1" x14ac:dyDescent="0.25">
      <c r="A3" s="18"/>
      <c r="B3" s="82" t="s">
        <v>8</v>
      </c>
      <c r="C3" s="79" t="s">
        <v>2</v>
      </c>
      <c r="D3" s="79"/>
      <c r="E3" s="82" t="s">
        <v>5</v>
      </c>
      <c r="F3" s="82"/>
      <c r="G3" s="82"/>
      <c r="H3" s="79" t="s">
        <v>3</v>
      </c>
      <c r="I3" s="79"/>
      <c r="J3" s="82" t="s">
        <v>9</v>
      </c>
    </row>
    <row r="4" spans="1:10" ht="30" customHeight="1" x14ac:dyDescent="0.25">
      <c r="A4" s="15"/>
      <c r="B4" s="81"/>
      <c r="C4" s="42" t="s">
        <v>0</v>
      </c>
      <c r="D4" s="42" t="s">
        <v>4</v>
      </c>
      <c r="E4" s="81"/>
      <c r="F4" s="81"/>
      <c r="G4" s="81"/>
      <c r="H4" s="42" t="s">
        <v>6</v>
      </c>
      <c r="I4" s="42" t="s">
        <v>7</v>
      </c>
      <c r="J4" s="81"/>
    </row>
    <row r="5" spans="1:10" ht="6" customHeight="1" x14ac:dyDescent="0.25">
      <c r="A5" s="13"/>
      <c r="B5" s="41"/>
      <c r="C5" s="41"/>
      <c r="D5" s="41"/>
      <c r="E5" s="41"/>
      <c r="F5" s="41"/>
      <c r="G5" s="41"/>
      <c r="H5" s="41"/>
      <c r="I5" s="41"/>
      <c r="J5" s="41"/>
    </row>
    <row r="6" spans="1:10" ht="12.75" customHeight="1" x14ac:dyDescent="0.25">
      <c r="A6" s="16">
        <v>2000</v>
      </c>
      <c r="B6" s="17">
        <v>21</v>
      </c>
      <c r="C6" s="17">
        <v>9</v>
      </c>
      <c r="D6" s="17">
        <v>43</v>
      </c>
      <c r="E6" s="17">
        <v>50</v>
      </c>
      <c r="F6" s="17" t="s">
        <v>1</v>
      </c>
      <c r="G6" s="17">
        <v>200</v>
      </c>
      <c r="H6" s="17">
        <v>103</v>
      </c>
      <c r="I6" s="17">
        <v>80</v>
      </c>
      <c r="J6" s="17">
        <v>114.07844791227332</v>
      </c>
    </row>
    <row r="7" spans="1:10" ht="12.75" customHeight="1" x14ac:dyDescent="0.25">
      <c r="A7" s="16">
        <v>2001</v>
      </c>
      <c r="B7" s="17">
        <v>42</v>
      </c>
      <c r="C7" s="17">
        <v>15</v>
      </c>
      <c r="D7" s="17">
        <v>36</v>
      </c>
      <c r="E7" s="17">
        <v>50</v>
      </c>
      <c r="F7" s="17" t="s">
        <v>1</v>
      </c>
      <c r="G7" s="17">
        <v>130</v>
      </c>
      <c r="H7" s="17">
        <v>87</v>
      </c>
      <c r="I7" s="17">
        <v>100</v>
      </c>
      <c r="J7" s="17">
        <v>139.24519824778167</v>
      </c>
    </row>
    <row r="8" spans="1:10" ht="12.75" customHeight="1" x14ac:dyDescent="0.25">
      <c r="A8" s="16">
        <v>2002</v>
      </c>
      <c r="B8" s="17">
        <v>39</v>
      </c>
      <c r="C8" s="17">
        <v>16</v>
      </c>
      <c r="D8" s="17">
        <v>41</v>
      </c>
      <c r="E8" s="17">
        <v>50</v>
      </c>
      <c r="F8" s="17" t="s">
        <v>1</v>
      </c>
      <c r="G8" s="17">
        <v>150</v>
      </c>
      <c r="H8" s="17">
        <v>96</v>
      </c>
      <c r="I8" s="17">
        <v>100</v>
      </c>
      <c r="J8" s="17">
        <v>136.30566245189664</v>
      </c>
    </row>
    <row r="9" spans="1:10" ht="12.75" customHeight="1" x14ac:dyDescent="0.25">
      <c r="A9" s="16">
        <v>2003</v>
      </c>
      <c r="B9" s="17">
        <v>42</v>
      </c>
      <c r="C9" s="17">
        <v>14</v>
      </c>
      <c r="D9" s="17">
        <v>33</v>
      </c>
      <c r="E9" s="17">
        <v>50</v>
      </c>
      <c r="F9" s="17" t="s">
        <v>1</v>
      </c>
      <c r="G9" s="17">
        <v>100</v>
      </c>
      <c r="H9" s="17">
        <v>80</v>
      </c>
      <c r="I9" s="17">
        <v>90</v>
      </c>
      <c r="J9" s="17">
        <v>120.35489554492827</v>
      </c>
    </row>
    <row r="10" spans="1:10" ht="12.75" customHeight="1" x14ac:dyDescent="0.25">
      <c r="A10" s="16">
        <v>2004</v>
      </c>
      <c r="B10" s="17">
        <v>42</v>
      </c>
      <c r="C10" s="17">
        <v>10</v>
      </c>
      <c r="D10" s="17">
        <v>24</v>
      </c>
      <c r="E10" s="17">
        <v>50</v>
      </c>
      <c r="F10" s="17" t="s">
        <v>1</v>
      </c>
      <c r="G10" s="17">
        <v>100</v>
      </c>
      <c r="H10" s="17">
        <v>85</v>
      </c>
      <c r="I10" s="17">
        <v>90</v>
      </c>
      <c r="J10" s="17">
        <v>119.9107974493086</v>
      </c>
    </row>
    <row r="11" spans="1:10" ht="12.75" customHeight="1" x14ac:dyDescent="0.25">
      <c r="A11" s="16">
        <v>2005</v>
      </c>
      <c r="B11" s="17">
        <v>42</v>
      </c>
      <c r="C11" s="17">
        <v>4</v>
      </c>
      <c r="D11" s="17">
        <v>10</v>
      </c>
      <c r="E11" s="17">
        <v>50</v>
      </c>
      <c r="F11" s="17" t="s">
        <v>1</v>
      </c>
      <c r="G11" s="17">
        <v>70</v>
      </c>
      <c r="H11" s="17">
        <v>60</v>
      </c>
      <c r="I11" s="17">
        <v>60</v>
      </c>
      <c r="J11" s="17">
        <v>79.578474376805389</v>
      </c>
    </row>
    <row r="12" spans="1:10" ht="12.75" customHeight="1" x14ac:dyDescent="0.25">
      <c r="A12" s="16">
        <v>2006</v>
      </c>
      <c r="B12" s="17">
        <v>42</v>
      </c>
      <c r="C12" s="17">
        <v>4</v>
      </c>
      <c r="D12" s="17">
        <v>10</v>
      </c>
      <c r="E12" s="17">
        <v>70</v>
      </c>
      <c r="F12" s="17" t="s">
        <v>1</v>
      </c>
      <c r="G12" s="17">
        <v>100</v>
      </c>
      <c r="H12" s="17">
        <v>85</v>
      </c>
      <c r="I12" s="17">
        <v>85</v>
      </c>
      <c r="J12" s="17">
        <v>111.22493139117584</v>
      </c>
    </row>
    <row r="13" spans="1:10" ht="12.75" customHeight="1" x14ac:dyDescent="0.25">
      <c r="A13" s="16">
        <v>2007</v>
      </c>
      <c r="B13" s="17">
        <v>40</v>
      </c>
      <c r="C13" s="17">
        <v>9</v>
      </c>
      <c r="D13" s="17">
        <v>23</v>
      </c>
      <c r="E13" s="17">
        <v>70</v>
      </c>
      <c r="F13" s="17" t="s">
        <v>1</v>
      </c>
      <c r="G13" s="17">
        <v>150</v>
      </c>
      <c r="H13" s="17">
        <v>104</v>
      </c>
      <c r="I13" s="17">
        <v>100</v>
      </c>
      <c r="J13" s="17">
        <v>128.01968951154868</v>
      </c>
    </row>
    <row r="14" spans="1:10" ht="12.75" customHeight="1" x14ac:dyDescent="0.25">
      <c r="A14" s="16">
        <v>2008</v>
      </c>
      <c r="B14" s="17">
        <v>42</v>
      </c>
      <c r="C14" s="17">
        <v>6</v>
      </c>
      <c r="D14" s="17">
        <v>14</v>
      </c>
      <c r="E14" s="17">
        <v>100</v>
      </c>
      <c r="F14" s="17" t="s">
        <v>1</v>
      </c>
      <c r="G14" s="17">
        <v>175</v>
      </c>
      <c r="H14" s="17">
        <v>121</v>
      </c>
      <c r="I14" s="17">
        <v>112</v>
      </c>
      <c r="J14" s="17">
        <v>138.61537437603994</v>
      </c>
    </row>
    <row r="15" spans="1:10" ht="12.75" customHeight="1" x14ac:dyDescent="0.25">
      <c r="A15" s="16">
        <v>2009</v>
      </c>
      <c r="B15" s="17">
        <v>42</v>
      </c>
      <c r="C15" s="17">
        <v>8</v>
      </c>
      <c r="D15" s="17">
        <v>19</v>
      </c>
      <c r="E15" s="17">
        <v>90</v>
      </c>
      <c r="F15" s="17" t="s">
        <v>1</v>
      </c>
      <c r="G15" s="17">
        <v>150</v>
      </c>
      <c r="H15" s="17">
        <v>118</v>
      </c>
      <c r="I15" s="17">
        <v>112</v>
      </c>
      <c r="J15" s="17">
        <v>139.3061101635397</v>
      </c>
    </row>
    <row r="16" spans="1:10" ht="12.75" customHeight="1" x14ac:dyDescent="0.25">
      <c r="A16" s="16">
        <v>2010</v>
      </c>
      <c r="B16" s="17">
        <v>41</v>
      </c>
      <c r="C16" s="17">
        <v>8</v>
      </c>
      <c r="D16" s="17">
        <v>19.512195121951219</v>
      </c>
      <c r="E16" s="17">
        <v>100</v>
      </c>
      <c r="F16" s="17" t="s">
        <v>1</v>
      </c>
      <c r="G16" s="17">
        <v>130</v>
      </c>
      <c r="H16" s="17">
        <v>116</v>
      </c>
      <c r="I16" s="17">
        <v>122</v>
      </c>
      <c r="J16" s="17">
        <v>150.0083314047674</v>
      </c>
    </row>
    <row r="17" spans="1:13" ht="12.75" customHeight="1" x14ac:dyDescent="0.25">
      <c r="A17" s="16">
        <v>2011</v>
      </c>
      <c r="B17" s="17">
        <v>42</v>
      </c>
      <c r="C17" s="17">
        <v>7</v>
      </c>
      <c r="D17" s="17">
        <v>17</v>
      </c>
      <c r="E17" s="17">
        <v>100</v>
      </c>
      <c r="F17" s="17" t="s">
        <v>1</v>
      </c>
      <c r="G17" s="17">
        <v>200</v>
      </c>
      <c r="H17" s="17">
        <v>139</v>
      </c>
      <c r="I17" s="17">
        <v>125</v>
      </c>
      <c r="J17" s="17">
        <v>149.27511800404585</v>
      </c>
    </row>
    <row r="18" spans="1:13" ht="12.75" customHeight="1" x14ac:dyDescent="0.25">
      <c r="A18" s="16">
        <v>2012</v>
      </c>
      <c r="B18" s="17">
        <v>42</v>
      </c>
      <c r="C18" s="17">
        <v>5</v>
      </c>
      <c r="D18" s="17">
        <v>11.904761904761903</v>
      </c>
      <c r="E18" s="17">
        <v>100</v>
      </c>
      <c r="F18" s="17" t="s">
        <v>1</v>
      </c>
      <c r="G18" s="17">
        <v>125</v>
      </c>
      <c r="H18" s="17">
        <v>114</v>
      </c>
      <c r="I18" s="17">
        <v>120</v>
      </c>
      <c r="J18" s="17">
        <v>142.04073838319545</v>
      </c>
    </row>
    <row r="19" spans="1:13" ht="12.75" customHeight="1" x14ac:dyDescent="0.25">
      <c r="A19" s="16">
        <v>2013</v>
      </c>
      <c r="B19" s="17">
        <v>42</v>
      </c>
      <c r="C19" s="17">
        <v>5</v>
      </c>
      <c r="D19" s="17">
        <v>11.904761904761903</v>
      </c>
      <c r="E19" s="17">
        <v>100</v>
      </c>
      <c r="F19" s="17" t="s">
        <v>1</v>
      </c>
      <c r="G19" s="17">
        <v>200</v>
      </c>
      <c r="H19" s="17">
        <v>160</v>
      </c>
      <c r="I19" s="17">
        <v>200</v>
      </c>
      <c r="J19" s="17">
        <v>236.84009424950651</v>
      </c>
    </row>
    <row r="20" spans="1:13" ht="12.75" customHeight="1" x14ac:dyDescent="0.25">
      <c r="A20" s="16">
        <v>2014</v>
      </c>
      <c r="B20" s="17">
        <v>41</v>
      </c>
      <c r="C20" s="17">
        <v>3</v>
      </c>
      <c r="D20" s="17">
        <v>7.3170731707317067</v>
      </c>
      <c r="E20" s="17">
        <v>45</v>
      </c>
      <c r="F20" s="17" t="s">
        <v>1</v>
      </c>
      <c r="G20" s="17">
        <v>200</v>
      </c>
      <c r="H20" s="17">
        <v>98</v>
      </c>
      <c r="I20" s="17">
        <v>50</v>
      </c>
      <c r="J20" s="17">
        <v>59.317681584739546</v>
      </c>
    </row>
    <row r="21" spans="1:13" ht="12.75" customHeight="1" x14ac:dyDescent="0.25">
      <c r="A21" s="16">
        <v>2015</v>
      </c>
      <c r="B21" s="17">
        <v>47</v>
      </c>
      <c r="C21" s="17">
        <v>9</v>
      </c>
      <c r="D21" s="17">
        <v>19</v>
      </c>
      <c r="E21" s="17">
        <v>100</v>
      </c>
      <c r="F21" s="17" t="s">
        <v>1</v>
      </c>
      <c r="G21" s="17">
        <v>250</v>
      </c>
      <c r="H21" s="17">
        <v>139</v>
      </c>
      <c r="I21" s="17">
        <v>112.5</v>
      </c>
      <c r="J21" s="17">
        <v>133.52441359502154</v>
      </c>
    </row>
    <row r="22" spans="1:13" ht="12.75" customHeight="1" x14ac:dyDescent="0.25">
      <c r="A22" s="16">
        <v>2016</v>
      </c>
      <c r="B22" s="17">
        <v>49</v>
      </c>
      <c r="C22" s="25">
        <v>8</v>
      </c>
      <c r="D22" s="23">
        <v>16.326530612244898</v>
      </c>
      <c r="E22" s="17">
        <v>50</v>
      </c>
      <c r="F22" s="17" t="s">
        <v>1</v>
      </c>
      <c r="G22" s="17">
        <v>350</v>
      </c>
      <c r="H22" s="17">
        <v>154.96</v>
      </c>
      <c r="I22" s="17">
        <v>118.75</v>
      </c>
      <c r="J22" s="17">
        <v>139.57056062952313</v>
      </c>
    </row>
    <row r="23" spans="1:13" ht="12.75" customHeight="1" x14ac:dyDescent="0.25">
      <c r="A23" s="16">
        <v>2017</v>
      </c>
      <c r="B23" s="17">
        <v>54</v>
      </c>
      <c r="C23" s="25">
        <v>8</v>
      </c>
      <c r="D23" s="23">
        <v>15</v>
      </c>
      <c r="E23" s="17">
        <v>71</v>
      </c>
      <c r="F23" s="17" t="s">
        <v>1</v>
      </c>
      <c r="G23" s="17">
        <v>150</v>
      </c>
      <c r="H23" s="17">
        <v>116.69</v>
      </c>
      <c r="I23" s="17">
        <v>112.5</v>
      </c>
      <c r="J23" s="17">
        <v>129.89312657166806</v>
      </c>
    </row>
    <row r="24" spans="1:13" ht="12.75" customHeight="1" x14ac:dyDescent="0.25">
      <c r="A24" s="16">
        <v>2018</v>
      </c>
      <c r="B24" s="17">
        <v>53</v>
      </c>
      <c r="C24" s="25">
        <v>13</v>
      </c>
      <c r="D24" s="23">
        <v>25</v>
      </c>
      <c r="E24" s="17">
        <v>100</v>
      </c>
      <c r="F24" s="17" t="s">
        <v>1</v>
      </c>
      <c r="G24" s="17">
        <v>175</v>
      </c>
      <c r="H24" s="17">
        <v>136.15</v>
      </c>
      <c r="I24" s="17">
        <v>125</v>
      </c>
      <c r="J24" s="17">
        <v>141.56135809987822</v>
      </c>
    </row>
    <row r="25" spans="1:13" ht="12.75" customHeight="1" x14ac:dyDescent="0.25">
      <c r="A25" s="16">
        <v>2019</v>
      </c>
      <c r="B25" s="17">
        <v>49</v>
      </c>
      <c r="C25" s="25">
        <v>9</v>
      </c>
      <c r="D25" s="23">
        <v>18</v>
      </c>
      <c r="E25" s="17">
        <v>100</v>
      </c>
      <c r="F25" s="17" t="s">
        <v>1</v>
      </c>
      <c r="G25" s="17">
        <v>200</v>
      </c>
      <c r="H25" s="17">
        <v>134</v>
      </c>
      <c r="I25" s="17">
        <v>105</v>
      </c>
      <c r="J25" s="17">
        <v>116.82687129779215</v>
      </c>
    </row>
    <row r="26" spans="1:13" ht="12.75" customHeight="1" x14ac:dyDescent="0.25">
      <c r="A26" s="16">
        <v>2020</v>
      </c>
      <c r="B26" s="17">
        <v>53</v>
      </c>
      <c r="C26" s="25">
        <v>14</v>
      </c>
      <c r="D26" s="23">
        <v>26.415094339622641</v>
      </c>
      <c r="E26" s="17">
        <v>60</v>
      </c>
      <c r="F26" s="17" t="s">
        <v>1</v>
      </c>
      <c r="G26" s="17">
        <v>200</v>
      </c>
      <c r="H26" s="17">
        <v>122.14</v>
      </c>
      <c r="I26" s="17">
        <v>112.5</v>
      </c>
      <c r="J26" s="17">
        <v>124.55309299833293</v>
      </c>
    </row>
    <row r="27" spans="1:13" ht="12.75" customHeight="1" x14ac:dyDescent="0.25">
      <c r="A27" s="16">
        <v>2021</v>
      </c>
      <c r="B27" s="17">
        <v>51</v>
      </c>
      <c r="C27" s="25">
        <v>15</v>
      </c>
      <c r="D27" s="23">
        <v>29</v>
      </c>
      <c r="E27" s="17">
        <v>100</v>
      </c>
      <c r="F27" s="17" t="s">
        <v>1</v>
      </c>
      <c r="G27" s="17">
        <v>200</v>
      </c>
      <c r="H27" s="17">
        <v>140.07</v>
      </c>
      <c r="I27" s="17">
        <v>150</v>
      </c>
      <c r="J27" s="17">
        <v>162.55281331041115</v>
      </c>
    </row>
    <row r="28" spans="1:13" ht="12.75" customHeight="1" x14ac:dyDescent="0.25">
      <c r="A28" s="16">
        <v>2022</v>
      </c>
      <c r="B28" s="17">
        <v>52</v>
      </c>
      <c r="C28" s="25">
        <v>14</v>
      </c>
      <c r="D28" s="23">
        <v>26.923076923076923</v>
      </c>
      <c r="E28" s="17">
        <v>85</v>
      </c>
      <c r="F28" s="17" t="s">
        <v>1</v>
      </c>
      <c r="G28" s="17">
        <v>400</v>
      </c>
      <c r="H28" s="17">
        <v>170.18</v>
      </c>
      <c r="I28" s="17">
        <v>150</v>
      </c>
      <c r="J28" s="17">
        <v>150</v>
      </c>
      <c r="K28" s="40"/>
      <c r="M28" s="40"/>
    </row>
    <row r="29" spans="1:13" ht="6" customHeight="1" x14ac:dyDescent="0.25">
      <c r="A29" s="30"/>
      <c r="B29" s="34"/>
      <c r="C29" s="34"/>
      <c r="D29" s="34"/>
      <c r="E29" s="34"/>
      <c r="F29" s="34"/>
      <c r="G29" s="34"/>
      <c r="H29" s="34"/>
      <c r="I29" s="34"/>
      <c r="J29" s="34"/>
      <c r="K29" s="14"/>
    </row>
    <row r="30" spans="1:13" ht="15" customHeight="1" x14ac:dyDescent="0.25">
      <c r="A30" s="77" t="s">
        <v>24</v>
      </c>
      <c r="B30" s="78"/>
      <c r="C30" s="78"/>
      <c r="D30" s="78"/>
      <c r="E30" s="78"/>
      <c r="F30" s="78"/>
      <c r="G30" s="78"/>
      <c r="H30" s="78"/>
      <c r="I30" s="78"/>
      <c r="J30" s="78"/>
    </row>
  </sheetData>
  <mergeCells count="8">
    <mergeCell ref="H1:J1"/>
    <mergeCell ref="A30:J30"/>
    <mergeCell ref="A2:J2"/>
    <mergeCell ref="C3:D3"/>
    <mergeCell ref="E3:G4"/>
    <mergeCell ref="H3:I3"/>
    <mergeCell ref="J3:J4"/>
    <mergeCell ref="B3:B4"/>
  </mergeCells>
  <hyperlinks>
    <hyperlink ref="H1:J1" location="Innehåll!A1" display="Till innehållsförteckningen" xr:uid="{00000000-0004-0000-0A00-000000000000}"/>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ublished="0">
    <pageSetUpPr fitToPage="1"/>
  </sheetPr>
  <dimension ref="A1:M14"/>
  <sheetViews>
    <sheetView workbookViewId="0">
      <pane ySplit="4" topLeftCell="A5" activePane="bottomLeft" state="frozen"/>
      <selection activeCell="A2" sqref="A2:R2"/>
      <selection pane="bottomLeft" activeCell="A2" sqref="A2:J2"/>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4" customWidth="1"/>
    <col min="11" max="16384" width="9.33203125" style="13"/>
  </cols>
  <sheetData>
    <row r="1" spans="1:13" ht="30" customHeight="1" x14ac:dyDescent="0.25">
      <c r="H1" s="74" t="s">
        <v>25</v>
      </c>
      <c r="I1" s="75"/>
      <c r="J1" s="75"/>
    </row>
    <row r="2" spans="1:13" ht="30" customHeight="1" x14ac:dyDescent="0.25">
      <c r="A2" s="83" t="s">
        <v>78</v>
      </c>
      <c r="B2" s="83"/>
      <c r="C2" s="83"/>
      <c r="D2" s="83"/>
      <c r="E2" s="83"/>
      <c r="F2" s="83"/>
      <c r="G2" s="83"/>
      <c r="H2" s="83"/>
      <c r="I2" s="83"/>
      <c r="J2" s="83"/>
    </row>
    <row r="3" spans="1:13" ht="15" customHeight="1" x14ac:dyDescent="0.25">
      <c r="A3" s="18"/>
      <c r="B3" s="82" t="s">
        <v>8</v>
      </c>
      <c r="C3" s="79" t="s">
        <v>2</v>
      </c>
      <c r="D3" s="79"/>
      <c r="E3" s="82" t="s">
        <v>5</v>
      </c>
      <c r="F3" s="82"/>
      <c r="G3" s="82"/>
      <c r="H3" s="79" t="s">
        <v>37</v>
      </c>
      <c r="I3" s="79"/>
      <c r="J3" s="82" t="s">
        <v>9</v>
      </c>
    </row>
    <row r="4" spans="1:13" ht="30" customHeight="1" x14ac:dyDescent="0.25">
      <c r="A4" s="15"/>
      <c r="B4" s="81"/>
      <c r="C4" s="42" t="s">
        <v>0</v>
      </c>
      <c r="D4" s="42" t="s">
        <v>4</v>
      </c>
      <c r="E4" s="81"/>
      <c r="F4" s="81"/>
      <c r="G4" s="81"/>
      <c r="H4" s="42" t="s">
        <v>6</v>
      </c>
      <c r="I4" s="42" t="s">
        <v>7</v>
      </c>
      <c r="J4" s="81"/>
    </row>
    <row r="5" spans="1:13" ht="6" customHeight="1" x14ac:dyDescent="0.25">
      <c r="A5" s="13"/>
      <c r="B5" s="41"/>
      <c r="C5" s="41"/>
      <c r="D5" s="41"/>
      <c r="E5" s="41"/>
      <c r="F5" s="41"/>
      <c r="G5" s="41"/>
      <c r="H5" s="41"/>
      <c r="I5" s="41"/>
      <c r="J5" s="41"/>
    </row>
    <row r="6" spans="1:13" ht="12.75" customHeight="1" x14ac:dyDescent="0.25">
      <c r="A6" s="16">
        <v>2018</v>
      </c>
      <c r="B6" s="17">
        <v>53</v>
      </c>
      <c r="C6" s="25">
        <v>36</v>
      </c>
      <c r="D6" s="23">
        <v>68</v>
      </c>
      <c r="E6" s="17">
        <v>7</v>
      </c>
      <c r="F6" s="17" t="s">
        <v>1</v>
      </c>
      <c r="G6" s="17">
        <v>200</v>
      </c>
      <c r="H6" s="25">
        <v>32</v>
      </c>
      <c r="I6" s="23">
        <v>20</v>
      </c>
      <c r="J6" s="17">
        <v>22.649817295980515</v>
      </c>
      <c r="K6" s="17"/>
      <c r="L6" s="17"/>
    </row>
    <row r="7" spans="1:13" ht="12.75" customHeight="1" x14ac:dyDescent="0.25">
      <c r="A7" s="16">
        <v>2019</v>
      </c>
      <c r="B7" s="17">
        <v>49</v>
      </c>
      <c r="C7" s="25">
        <v>39</v>
      </c>
      <c r="D7" s="23">
        <v>80</v>
      </c>
      <c r="E7" s="17">
        <v>10</v>
      </c>
      <c r="F7" s="17" t="s">
        <v>1</v>
      </c>
      <c r="G7" s="17">
        <v>200</v>
      </c>
      <c r="H7" s="25">
        <v>37</v>
      </c>
      <c r="I7" s="23">
        <v>25</v>
      </c>
      <c r="J7" s="23">
        <v>27.81592173756956</v>
      </c>
      <c r="L7" s="23"/>
    </row>
    <row r="8" spans="1:13" ht="12.75" customHeight="1" x14ac:dyDescent="0.25">
      <c r="A8" s="16">
        <v>2020</v>
      </c>
      <c r="B8" s="17">
        <v>53</v>
      </c>
      <c r="C8" s="25">
        <v>43</v>
      </c>
      <c r="D8" s="23">
        <v>81.132075471698116</v>
      </c>
      <c r="E8" s="17">
        <v>8</v>
      </c>
      <c r="F8" s="17" t="s">
        <v>1</v>
      </c>
      <c r="G8" s="17">
        <v>150</v>
      </c>
      <c r="H8" s="17">
        <v>30.67</v>
      </c>
      <c r="I8" s="17">
        <v>25</v>
      </c>
      <c r="J8" s="17">
        <v>27.678465110740653</v>
      </c>
      <c r="L8" s="23"/>
    </row>
    <row r="9" spans="1:13" ht="12.75" customHeight="1" x14ac:dyDescent="0.25">
      <c r="A9" s="16">
        <v>2021</v>
      </c>
      <c r="B9" s="17">
        <v>51</v>
      </c>
      <c r="C9" s="25">
        <v>39</v>
      </c>
      <c r="D9" s="23">
        <v>76.470588235294116</v>
      </c>
      <c r="E9" s="17">
        <v>10</v>
      </c>
      <c r="F9" s="17" t="s">
        <v>1</v>
      </c>
      <c r="G9" s="17">
        <v>100</v>
      </c>
      <c r="H9" s="17">
        <v>29.67</v>
      </c>
      <c r="I9" s="17">
        <v>25</v>
      </c>
      <c r="J9" s="17">
        <v>27.09213555173519</v>
      </c>
    </row>
    <row r="10" spans="1:13" ht="12.75" customHeight="1" x14ac:dyDescent="0.25">
      <c r="A10" s="16">
        <v>2022</v>
      </c>
      <c r="B10" s="17">
        <v>52</v>
      </c>
      <c r="C10" s="25">
        <v>44</v>
      </c>
      <c r="D10" s="23">
        <v>84.615384615384613</v>
      </c>
      <c r="E10" s="17">
        <v>8</v>
      </c>
      <c r="F10" s="17" t="s">
        <v>1</v>
      </c>
      <c r="G10" s="17">
        <v>200</v>
      </c>
      <c r="H10" s="17">
        <v>43.56</v>
      </c>
      <c r="I10" s="17">
        <v>28.75</v>
      </c>
      <c r="J10" s="17">
        <v>28.75</v>
      </c>
      <c r="K10" s="40"/>
      <c r="M10" s="40"/>
    </row>
    <row r="11" spans="1:13" ht="6" customHeight="1" x14ac:dyDescent="0.25">
      <c r="A11" s="30"/>
      <c r="B11" s="34"/>
      <c r="C11" s="34"/>
      <c r="D11" s="34"/>
      <c r="E11" s="34"/>
      <c r="F11" s="34"/>
      <c r="G11" s="34"/>
      <c r="H11" s="34"/>
      <c r="I11" s="34"/>
      <c r="J11" s="34"/>
      <c r="K11" s="14"/>
    </row>
    <row r="12" spans="1:13" ht="15" customHeight="1" x14ac:dyDescent="0.25">
      <c r="A12" s="77" t="s">
        <v>24</v>
      </c>
      <c r="B12" s="78"/>
      <c r="C12" s="78"/>
      <c r="D12" s="78"/>
      <c r="E12" s="78"/>
      <c r="F12" s="78"/>
      <c r="G12" s="78"/>
      <c r="H12" s="78"/>
      <c r="I12" s="78"/>
      <c r="J12" s="78"/>
    </row>
    <row r="13" spans="1:13" ht="6" customHeight="1" x14ac:dyDescent="0.25">
      <c r="J13" s="17"/>
    </row>
    <row r="14" spans="1:13" ht="15" customHeight="1" x14ac:dyDescent="0.25">
      <c r="A14" s="77" t="s">
        <v>53</v>
      </c>
      <c r="B14" s="78"/>
      <c r="C14" s="78"/>
      <c r="D14" s="78"/>
      <c r="E14" s="78"/>
      <c r="F14" s="78"/>
      <c r="G14" s="78"/>
      <c r="H14" s="78"/>
      <c r="I14" s="78"/>
      <c r="J14" s="78"/>
    </row>
  </sheetData>
  <mergeCells count="9">
    <mergeCell ref="A12:J12"/>
    <mergeCell ref="A14:J14"/>
    <mergeCell ref="H1:J1"/>
    <mergeCell ref="B3:B4"/>
    <mergeCell ref="C3:D3"/>
    <mergeCell ref="E3:G4"/>
    <mergeCell ref="H3:I3"/>
    <mergeCell ref="J3:J4"/>
    <mergeCell ref="A2:J2"/>
  </mergeCells>
  <hyperlinks>
    <hyperlink ref="H1:J1" location="Innehåll!A1" display="Till innehållsförteckningen"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ublished="0">
    <pageSetUpPr fitToPage="1"/>
  </sheetPr>
  <dimension ref="A1:M15"/>
  <sheetViews>
    <sheetView workbookViewId="0">
      <pane ySplit="4" topLeftCell="A5" activePane="bottomLeft" state="frozen"/>
      <selection activeCell="A2" sqref="A2:R2"/>
      <selection pane="bottomLeft" activeCell="A2" sqref="A2:J2"/>
    </sheetView>
  </sheetViews>
  <sheetFormatPr defaultColWidth="9.33203125" defaultRowHeight="13.2" x14ac:dyDescent="0.25"/>
  <cols>
    <col min="1" max="1" width="6.6640625" style="16" customWidth="1"/>
    <col min="2" max="4" width="8.6640625" style="14" customWidth="1"/>
    <col min="5" max="5" width="6.6640625" style="14" customWidth="1"/>
    <col min="6" max="6" width="2.6640625" style="14" customWidth="1"/>
    <col min="7" max="7" width="6.6640625" style="14" customWidth="1"/>
    <col min="8" max="9" width="8.6640625" style="14" customWidth="1"/>
    <col min="10" max="10" width="9.6640625" style="13" customWidth="1"/>
    <col min="11" max="16384" width="9.33203125" style="13"/>
  </cols>
  <sheetData>
    <row r="1" spans="1:13" ht="30" customHeight="1" x14ac:dyDescent="0.25">
      <c r="H1" s="85" t="s">
        <v>25</v>
      </c>
      <c r="I1" s="85"/>
      <c r="J1" s="85"/>
    </row>
    <row r="2" spans="1:13" ht="30" customHeight="1" x14ac:dyDescent="0.25">
      <c r="A2" s="83" t="s">
        <v>79</v>
      </c>
      <c r="B2" s="83"/>
      <c r="C2" s="83"/>
      <c r="D2" s="83"/>
      <c r="E2" s="83"/>
      <c r="F2" s="83"/>
      <c r="G2" s="83"/>
      <c r="H2" s="83"/>
      <c r="I2" s="83"/>
      <c r="J2" s="83"/>
    </row>
    <row r="3" spans="1:13" ht="15" customHeight="1" x14ac:dyDescent="0.25">
      <c r="A3" s="18"/>
      <c r="B3" s="82" t="s">
        <v>8</v>
      </c>
      <c r="C3" s="79" t="s">
        <v>2</v>
      </c>
      <c r="D3" s="79"/>
      <c r="E3" s="82" t="s">
        <v>5</v>
      </c>
      <c r="F3" s="82"/>
      <c r="G3" s="82"/>
      <c r="H3" s="79" t="s">
        <v>37</v>
      </c>
      <c r="I3" s="79"/>
      <c r="J3" s="82" t="s">
        <v>9</v>
      </c>
    </row>
    <row r="4" spans="1:13" ht="30" customHeight="1" x14ac:dyDescent="0.25">
      <c r="A4" s="15"/>
      <c r="B4" s="86"/>
      <c r="C4" s="42" t="s">
        <v>0</v>
      </c>
      <c r="D4" s="42" t="s">
        <v>4</v>
      </c>
      <c r="E4" s="81"/>
      <c r="F4" s="81"/>
      <c r="G4" s="81"/>
      <c r="H4" s="42" t="s">
        <v>6</v>
      </c>
      <c r="I4" s="42" t="s">
        <v>7</v>
      </c>
      <c r="J4" s="81"/>
    </row>
    <row r="5" spans="1:13" ht="6" customHeight="1" x14ac:dyDescent="0.25">
      <c r="A5" s="13"/>
      <c r="B5" s="41"/>
      <c r="C5" s="41"/>
      <c r="D5" s="41"/>
      <c r="E5" s="41"/>
      <c r="F5" s="41"/>
      <c r="G5" s="41"/>
      <c r="H5" s="41"/>
      <c r="I5" s="41"/>
      <c r="J5" s="41"/>
    </row>
    <row r="6" spans="1:13" ht="12.75" customHeight="1" x14ac:dyDescent="0.3">
      <c r="A6" s="16">
        <v>2018</v>
      </c>
      <c r="B6" s="17">
        <v>53</v>
      </c>
      <c r="C6" s="43">
        <v>26</v>
      </c>
      <c r="D6" s="23">
        <v>49</v>
      </c>
      <c r="E6" s="17">
        <v>5</v>
      </c>
      <c r="F6" s="17" t="s">
        <v>1</v>
      </c>
      <c r="G6" s="17">
        <v>55</v>
      </c>
      <c r="H6" s="43">
        <v>19</v>
      </c>
      <c r="I6" s="23">
        <v>18</v>
      </c>
      <c r="J6" s="17">
        <v>20.384835566382463</v>
      </c>
    </row>
    <row r="7" spans="1:13" ht="12.75" customHeight="1" x14ac:dyDescent="0.3">
      <c r="A7" s="16">
        <v>2019</v>
      </c>
      <c r="B7" s="17">
        <v>49</v>
      </c>
      <c r="C7" s="43">
        <v>26</v>
      </c>
      <c r="D7" s="23">
        <v>53</v>
      </c>
      <c r="E7" s="17">
        <v>6</v>
      </c>
      <c r="F7" s="17" t="s">
        <v>1</v>
      </c>
      <c r="G7" s="17">
        <v>80</v>
      </c>
      <c r="H7" s="43">
        <v>19</v>
      </c>
      <c r="I7" s="23">
        <v>15</v>
      </c>
      <c r="J7" s="23">
        <v>16.689553042541736</v>
      </c>
    </row>
    <row r="8" spans="1:13" ht="12.75" customHeight="1" x14ac:dyDescent="0.25">
      <c r="A8" s="16">
        <v>2020</v>
      </c>
      <c r="B8" s="17">
        <v>53</v>
      </c>
      <c r="C8" s="25">
        <v>32</v>
      </c>
      <c r="D8" s="23">
        <v>64</v>
      </c>
      <c r="E8" s="17">
        <v>1</v>
      </c>
      <c r="F8" s="17" t="s">
        <v>1</v>
      </c>
      <c r="G8" s="17">
        <v>83</v>
      </c>
      <c r="H8" s="17">
        <v>19.440000000000001</v>
      </c>
      <c r="I8" s="17">
        <v>16.25</v>
      </c>
      <c r="J8" s="17">
        <v>17.991002321981423</v>
      </c>
    </row>
    <row r="9" spans="1:13" ht="12.75" customHeight="1" x14ac:dyDescent="0.25">
      <c r="A9" s="16">
        <v>2021</v>
      </c>
      <c r="B9" s="17">
        <v>51</v>
      </c>
      <c r="C9" s="25">
        <v>33</v>
      </c>
      <c r="D9" s="23">
        <v>64.705882352941174</v>
      </c>
      <c r="E9" s="17">
        <v>1</v>
      </c>
      <c r="F9" s="17" t="s">
        <v>1</v>
      </c>
      <c r="G9" s="17">
        <v>40</v>
      </c>
      <c r="H9" s="17">
        <v>17.850000000000001</v>
      </c>
      <c r="I9" s="17">
        <v>18</v>
      </c>
      <c r="J9" s="17">
        <v>19.506337597249338</v>
      </c>
    </row>
    <row r="10" spans="1:13" ht="12.75" customHeight="1" x14ac:dyDescent="0.25">
      <c r="A10" s="16">
        <v>2022</v>
      </c>
      <c r="B10" s="17">
        <v>52</v>
      </c>
      <c r="C10" s="25">
        <v>33</v>
      </c>
      <c r="D10" s="23">
        <v>63.46153846153846</v>
      </c>
      <c r="E10" s="17">
        <v>1</v>
      </c>
      <c r="F10" s="17" t="s">
        <v>1</v>
      </c>
      <c r="G10" s="17">
        <v>50</v>
      </c>
      <c r="H10" s="17">
        <v>18.850000000000001</v>
      </c>
      <c r="I10" s="17">
        <v>20</v>
      </c>
      <c r="J10" s="17">
        <v>20</v>
      </c>
      <c r="K10" s="40"/>
      <c r="M10" s="40"/>
    </row>
    <row r="11" spans="1:13" ht="6" customHeight="1" x14ac:dyDescent="0.25">
      <c r="A11" s="30"/>
      <c r="B11" s="34"/>
      <c r="C11" s="34"/>
      <c r="D11" s="34"/>
      <c r="E11" s="34"/>
      <c r="F11" s="34"/>
      <c r="G11" s="34"/>
      <c r="H11" s="34"/>
      <c r="I11" s="34"/>
      <c r="J11" s="34"/>
      <c r="K11" s="14"/>
    </row>
    <row r="12" spans="1:13" ht="15" customHeight="1" x14ac:dyDescent="0.25">
      <c r="A12" s="77" t="s">
        <v>24</v>
      </c>
      <c r="B12" s="78"/>
      <c r="C12" s="78"/>
      <c r="D12" s="78"/>
      <c r="E12" s="78"/>
      <c r="F12" s="78"/>
      <c r="G12" s="78"/>
      <c r="H12" s="78"/>
      <c r="I12" s="78"/>
      <c r="J12" s="78"/>
    </row>
    <row r="13" spans="1:13" ht="6" customHeight="1" x14ac:dyDescent="0.25"/>
    <row r="14" spans="1:13" ht="15" customHeight="1" x14ac:dyDescent="0.25">
      <c r="A14" s="77" t="s">
        <v>54</v>
      </c>
      <c r="B14" s="78"/>
      <c r="C14" s="78"/>
      <c r="D14" s="78"/>
      <c r="E14" s="78"/>
      <c r="F14" s="78"/>
      <c r="G14" s="78"/>
      <c r="H14" s="78"/>
      <c r="I14" s="78"/>
      <c r="J14" s="78"/>
    </row>
    <row r="15" spans="1:13" x14ac:dyDescent="0.25">
      <c r="A15" s="45"/>
    </row>
  </sheetData>
  <mergeCells count="9">
    <mergeCell ref="H1:J1"/>
    <mergeCell ref="A12:J12"/>
    <mergeCell ref="A14:J14"/>
    <mergeCell ref="B3:B4"/>
    <mergeCell ref="C3:D3"/>
    <mergeCell ref="E3:G4"/>
    <mergeCell ref="H3:I3"/>
    <mergeCell ref="A2:J2"/>
    <mergeCell ref="J3:J4"/>
  </mergeCells>
  <hyperlinks>
    <hyperlink ref="H1:J1" location="Innehåll!A1" display="Till innehållsförteckningen" xr:uid="{00000000-0004-0000-0C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ublished="0">
    <pageSetUpPr fitToPage="1"/>
  </sheetPr>
  <dimension ref="A1:G41"/>
  <sheetViews>
    <sheetView workbookViewId="0">
      <pane ySplit="3" topLeftCell="A4" activePane="bottomLeft" state="frozen"/>
      <selection activeCell="A2" sqref="A2:R2"/>
      <selection pane="bottomLeft" activeCell="D1" sqref="D1:F1"/>
    </sheetView>
  </sheetViews>
  <sheetFormatPr defaultColWidth="9.33203125" defaultRowHeight="13.2" x14ac:dyDescent="0.25"/>
  <cols>
    <col min="1" max="1" width="6.6640625" style="16" customWidth="1"/>
    <col min="2" max="6" width="10.6640625" style="13" customWidth="1"/>
    <col min="7" max="16384" width="9.33203125" style="13"/>
  </cols>
  <sheetData>
    <row r="1" spans="1:7" ht="30" customHeight="1" x14ac:dyDescent="0.25">
      <c r="B1" s="14"/>
      <c r="C1" s="14"/>
      <c r="D1" s="85" t="s">
        <v>25</v>
      </c>
      <c r="E1" s="85"/>
      <c r="F1" s="85"/>
    </row>
    <row r="2" spans="1:7" ht="45" customHeight="1" x14ac:dyDescent="0.25">
      <c r="A2" s="76" t="s">
        <v>71</v>
      </c>
      <c r="B2" s="87"/>
      <c r="C2" s="87"/>
      <c r="D2" s="87"/>
      <c r="E2" s="87"/>
      <c r="F2" s="87"/>
    </row>
    <row r="3" spans="1:7" ht="30" customHeight="1" x14ac:dyDescent="0.25">
      <c r="A3" s="26"/>
      <c r="B3" s="27" t="s">
        <v>17</v>
      </c>
      <c r="C3" s="27" t="s">
        <v>18</v>
      </c>
      <c r="D3" s="27" t="s">
        <v>19</v>
      </c>
      <c r="E3" s="27" t="s">
        <v>20</v>
      </c>
      <c r="F3" s="27" t="s">
        <v>21</v>
      </c>
    </row>
    <row r="4" spans="1:7" ht="6" customHeight="1" x14ac:dyDescent="0.25">
      <c r="A4" s="28"/>
      <c r="B4" s="24"/>
      <c r="C4" s="24"/>
      <c r="D4" s="24"/>
      <c r="E4" s="24"/>
      <c r="F4" s="24"/>
    </row>
    <row r="5" spans="1:7" ht="12.75" customHeight="1" x14ac:dyDescent="0.25">
      <c r="A5" s="21">
        <v>1988</v>
      </c>
      <c r="B5" s="22">
        <v>100</v>
      </c>
      <c r="C5" s="22">
        <v>100</v>
      </c>
      <c r="D5" s="22">
        <v>100</v>
      </c>
      <c r="E5" s="22">
        <v>100</v>
      </c>
      <c r="F5" s="22">
        <v>100</v>
      </c>
      <c r="G5" s="25"/>
    </row>
    <row r="6" spans="1:7" ht="12.75" customHeight="1" x14ac:dyDescent="0.25">
      <c r="A6" s="21">
        <v>1989</v>
      </c>
      <c r="B6" s="22">
        <v>79.856975754997876</v>
      </c>
      <c r="C6" s="22">
        <v>49.447043811144184</v>
      </c>
      <c r="D6" s="22">
        <v>93.949383241173962</v>
      </c>
      <c r="E6" s="22">
        <v>105.6930561463207</v>
      </c>
      <c r="F6" s="22">
        <v>110.528686166087</v>
      </c>
      <c r="G6" s="25"/>
    </row>
    <row r="7" spans="1:7" ht="12.75" customHeight="1" x14ac:dyDescent="0.25">
      <c r="A7" s="21">
        <v>1990</v>
      </c>
      <c r="B7" s="22">
        <v>74.908950765969735</v>
      </c>
      <c r="C7" s="22">
        <v>76.163406879275456</v>
      </c>
      <c r="D7" s="22">
        <v>85.123807688601985</v>
      </c>
      <c r="E7" s="22">
        <v>127.68571153290299</v>
      </c>
      <c r="F7" s="22">
        <v>100.14565610423762</v>
      </c>
      <c r="G7" s="25"/>
    </row>
    <row r="8" spans="1:7" ht="12.75" customHeight="1" x14ac:dyDescent="0.25">
      <c r="A8" s="21">
        <v>1991</v>
      </c>
      <c r="B8" s="22">
        <v>66.112774011796816</v>
      </c>
      <c r="C8" s="22">
        <v>53.217712826833342</v>
      </c>
      <c r="D8" s="22">
        <v>77.779734131525672</v>
      </c>
      <c r="E8" s="22">
        <v>97.224667664407079</v>
      </c>
      <c r="F8" s="22">
        <v>91.505569566500782</v>
      </c>
      <c r="G8" s="25"/>
    </row>
    <row r="9" spans="1:7" ht="12.75" customHeight="1" x14ac:dyDescent="0.25">
      <c r="A9" s="21">
        <v>1992</v>
      </c>
      <c r="B9" s="22">
        <v>64.577779688709256</v>
      </c>
      <c r="C9" s="22">
        <v>35.987617163986585</v>
      </c>
      <c r="D9" s="22">
        <v>66.477126150141899</v>
      </c>
      <c r="E9" s="22">
        <v>94.96732307163127</v>
      </c>
      <c r="F9" s="22">
        <v>83.794696827909945</v>
      </c>
      <c r="G9" s="25"/>
    </row>
    <row r="10" spans="1:7" ht="12.75" customHeight="1" x14ac:dyDescent="0.25">
      <c r="A10" s="21">
        <v>1993</v>
      </c>
      <c r="B10" s="22">
        <v>65.291292031038324</v>
      </c>
      <c r="C10" s="22">
        <v>53.454858972779896</v>
      </c>
      <c r="D10" s="22">
        <v>65.654021431210737</v>
      </c>
      <c r="E10" s="22">
        <v>90.682350043108755</v>
      </c>
      <c r="F10" s="22">
        <v>64.011070618665016</v>
      </c>
      <c r="G10" s="25"/>
    </row>
    <row r="11" spans="1:7" ht="12.75" customHeight="1" x14ac:dyDescent="0.25">
      <c r="A11" s="21">
        <v>1994</v>
      </c>
      <c r="B11" s="22">
        <v>56.809870192500902</v>
      </c>
      <c r="C11" s="22">
        <v>35.87991801631636</v>
      </c>
      <c r="D11" s="22">
        <v>53.259253305469592</v>
      </c>
      <c r="E11" s="22">
        <v>88.76542217578266</v>
      </c>
      <c r="F11" s="22">
        <v>73.100935909468063</v>
      </c>
      <c r="G11" s="25"/>
    </row>
    <row r="12" spans="1:7" ht="12.75" customHeight="1" x14ac:dyDescent="0.25">
      <c r="A12" s="21">
        <v>1995</v>
      </c>
      <c r="B12" s="22">
        <v>62.379383384325727</v>
      </c>
      <c r="C12" s="22">
        <v>62.014591668627908</v>
      </c>
      <c r="D12" s="22">
        <v>51.982819486938105</v>
      </c>
      <c r="E12" s="22">
        <v>86.638032478230159</v>
      </c>
      <c r="F12" s="22">
        <v>81.541677626569566</v>
      </c>
      <c r="G12" s="25"/>
    </row>
    <row r="13" spans="1:7" ht="12.75" customHeight="1" x14ac:dyDescent="0.25">
      <c r="A13" s="21">
        <v>1996</v>
      </c>
      <c r="B13" s="22">
        <v>58.601248536870855</v>
      </c>
      <c r="C13" s="22">
        <v>58.056964494732732</v>
      </c>
      <c r="D13" s="22">
        <v>47.398068669527902</v>
      </c>
      <c r="E13" s="22">
        <v>86.17830667186891</v>
      </c>
      <c r="F13" s="22">
        <v>54.748571297422586</v>
      </c>
      <c r="G13" s="25"/>
    </row>
    <row r="14" spans="1:7" ht="12.75" customHeight="1" x14ac:dyDescent="0.25">
      <c r="A14" s="21">
        <v>1997</v>
      </c>
      <c r="B14" s="22">
        <v>54.7928214271871</v>
      </c>
      <c r="C14" s="22">
        <v>66.328152253963339</v>
      </c>
      <c r="D14" s="22">
        <v>51.368270087987909</v>
      </c>
      <c r="E14" s="22">
        <v>94.175161827977831</v>
      </c>
      <c r="F14" s="22">
        <v>50.361049105870507</v>
      </c>
      <c r="G14" s="25"/>
    </row>
    <row r="15" spans="1:7" ht="12.75" customHeight="1" x14ac:dyDescent="0.25">
      <c r="A15" s="21">
        <v>1998</v>
      </c>
      <c r="B15" s="22">
        <v>61.807228915662648</v>
      </c>
      <c r="C15" s="22">
        <v>72.289156626506013</v>
      </c>
      <c r="D15" s="22">
        <v>51.506024096385538</v>
      </c>
      <c r="E15" s="22">
        <v>81.551204819277103</v>
      </c>
      <c r="F15" s="22">
        <v>55.545712260807932</v>
      </c>
      <c r="G15" s="25"/>
    </row>
    <row r="16" spans="1:7" ht="12.75" customHeight="1" x14ac:dyDescent="0.25">
      <c r="A16" s="21">
        <v>1999</v>
      </c>
      <c r="B16" s="22">
        <v>61.522689465743362</v>
      </c>
      <c r="C16" s="22">
        <v>61.162907656002162</v>
      </c>
      <c r="D16" s="22">
        <v>44.433053503036867</v>
      </c>
      <c r="E16" s="22">
        <v>93.992997794885682</v>
      </c>
      <c r="F16" s="22">
        <v>73.38490736926903</v>
      </c>
      <c r="G16" s="25"/>
    </row>
    <row r="17" spans="1:7" ht="12.75" customHeight="1" x14ac:dyDescent="0.25">
      <c r="A17" s="21">
        <v>2000</v>
      </c>
      <c r="B17" s="22">
        <v>54.200375752463479</v>
      </c>
      <c r="C17" s="22">
        <v>48.495073041677848</v>
      </c>
      <c r="D17" s="22">
        <v>42.344043556612093</v>
      </c>
      <c r="E17" s="22">
        <v>76.219278401901775</v>
      </c>
      <c r="F17" s="22">
        <v>39.853217465046676</v>
      </c>
      <c r="G17" s="25"/>
    </row>
    <row r="18" spans="1:7" ht="12.75" customHeight="1" x14ac:dyDescent="0.25">
      <c r="A18" s="21">
        <v>2001</v>
      </c>
      <c r="B18" s="22">
        <v>52.925980006739316</v>
      </c>
      <c r="C18" s="22">
        <v>48.747613164101992</v>
      </c>
      <c r="D18" s="22">
        <v>41.348421880265086</v>
      </c>
      <c r="E18" s="22">
        <v>82.696843760530172</v>
      </c>
      <c r="F18" s="22">
        <v>38.916161769661258</v>
      </c>
      <c r="G18" s="25"/>
    </row>
    <row r="19" spans="1:7" ht="12.75" customHeight="1" x14ac:dyDescent="0.25">
      <c r="A19" s="21">
        <v>2002</v>
      </c>
      <c r="B19" s="22">
        <v>51.808686091258927</v>
      </c>
      <c r="C19" s="22">
        <v>47.71852666300164</v>
      </c>
      <c r="D19" s="22">
        <v>40.475536008796034</v>
      </c>
      <c r="E19" s="22">
        <v>64.760857614073657</v>
      </c>
      <c r="F19" s="22">
        <v>38.094622125925682</v>
      </c>
      <c r="G19" s="25"/>
    </row>
    <row r="20" spans="1:7" ht="12.75" customHeight="1" x14ac:dyDescent="0.25">
      <c r="A20" s="21">
        <v>2003</v>
      </c>
      <c r="B20" s="22">
        <v>50.828808744741295</v>
      </c>
      <c r="C20" s="22">
        <v>46.816008054366975</v>
      </c>
      <c r="D20" s="22">
        <v>39.710006831829126</v>
      </c>
      <c r="E20" s="22">
        <v>63.536010930926615</v>
      </c>
      <c r="F20" s="22">
        <v>41.11153648471722</v>
      </c>
      <c r="G20" s="25"/>
    </row>
    <row r="21" spans="1:7" ht="12.75" customHeight="1" x14ac:dyDescent="0.25">
      <c r="A21" s="21">
        <v>2004</v>
      </c>
      <c r="B21" s="22">
        <v>50.641255284086839</v>
      </c>
      <c r="C21" s="22">
        <v>46.643261445869463</v>
      </c>
      <c r="D21" s="22">
        <v>39.563480690692849</v>
      </c>
      <c r="E21" s="22">
        <v>63.301569105108548</v>
      </c>
      <c r="F21" s="22">
        <v>37.236217120652093</v>
      </c>
      <c r="G21" s="25"/>
    </row>
    <row r="22" spans="1:7" ht="12.75" customHeight="1" x14ac:dyDescent="0.25">
      <c r="A22" s="21">
        <v>2005</v>
      </c>
      <c r="B22" s="22">
        <v>50.411896865304371</v>
      </c>
      <c r="C22" s="22">
        <v>53.06515459505723</v>
      </c>
      <c r="D22" s="22">
        <v>39.384294426019039</v>
      </c>
      <c r="E22" s="22">
        <v>63.01487108163046</v>
      </c>
      <c r="F22" s="22">
        <v>44.481085469386208</v>
      </c>
      <c r="G22" s="25"/>
    </row>
    <row r="23" spans="1:7" ht="12.75" customHeight="1" x14ac:dyDescent="0.25">
      <c r="A23" s="21">
        <v>2006</v>
      </c>
      <c r="B23" s="22">
        <v>49.736119907114201</v>
      </c>
      <c r="C23" s="22">
        <v>52.353810428541273</v>
      </c>
      <c r="D23" s="22">
        <v>38.856343677432967</v>
      </c>
      <c r="E23" s="22">
        <v>62.170149883892755</v>
      </c>
      <c r="F23" s="22">
        <v>36.570676402289855</v>
      </c>
      <c r="G23" s="25"/>
    </row>
    <row r="24" spans="1:7" ht="12.75" customHeight="1" x14ac:dyDescent="0.25">
      <c r="A24" s="21">
        <v>2007</v>
      </c>
      <c r="B24" s="22">
        <v>48.659254414650107</v>
      </c>
      <c r="C24" s="22">
        <v>51.220267804894846</v>
      </c>
      <c r="D24" s="22">
        <v>34.213538260300851</v>
      </c>
      <c r="E24" s="22">
        <v>60.82406801831263</v>
      </c>
      <c r="F24" s="22">
        <v>35.778863540183899</v>
      </c>
      <c r="G24" s="25"/>
    </row>
    <row r="25" spans="1:7" ht="12.75" customHeight="1" x14ac:dyDescent="0.25">
      <c r="A25" s="21">
        <v>2008</v>
      </c>
      <c r="B25" s="22">
        <v>47.041597337770384</v>
      </c>
      <c r="C25" s="22">
        <v>55.707154742096506</v>
      </c>
      <c r="D25" s="22">
        <v>36.75124792013311</v>
      </c>
      <c r="E25" s="22">
        <v>62.477121464226293</v>
      </c>
      <c r="F25" s="22">
        <v>34.589409807184104</v>
      </c>
      <c r="G25" s="25"/>
    </row>
    <row r="26" spans="1:7" ht="12.75" customHeight="1" x14ac:dyDescent="0.25">
      <c r="A26" s="21">
        <v>2009</v>
      </c>
      <c r="B26" s="22">
        <v>48.457911106651949</v>
      </c>
      <c r="C26" s="22">
        <v>62.205277415471052</v>
      </c>
      <c r="D26" s="22">
        <v>36.934383465435936</v>
      </c>
      <c r="E26" s="22">
        <v>59.095013544697508</v>
      </c>
      <c r="F26" s="22">
        <v>38.237949940686619</v>
      </c>
      <c r="G26" s="25"/>
    </row>
    <row r="27" spans="1:7" ht="12.75" customHeight="1" x14ac:dyDescent="0.25">
      <c r="A27" s="21">
        <v>2010</v>
      </c>
      <c r="B27" s="22">
        <v>55.498065923893279</v>
      </c>
      <c r="C27" s="22">
        <v>61.493701854729402</v>
      </c>
      <c r="D27" s="22">
        <v>36.511885476245574</v>
      </c>
      <c r="E27" s="22">
        <v>65.721393857242035</v>
      </c>
      <c r="F27" s="22">
        <v>37.800540257760126</v>
      </c>
      <c r="G27" s="25"/>
    </row>
    <row r="28" spans="1:7" ht="12.75" customHeight="1" x14ac:dyDescent="0.25">
      <c r="A28" s="21">
        <v>2011</v>
      </c>
      <c r="B28" s="22">
        <v>56.738271842789715</v>
      </c>
      <c r="C28" s="22">
        <v>59.724496676620753</v>
      </c>
      <c r="D28" s="22">
        <v>35.461419901743568</v>
      </c>
      <c r="E28" s="22">
        <v>63.830555823138425</v>
      </c>
      <c r="F28" s="22">
        <v>33.375454025170413</v>
      </c>
      <c r="G28" s="25"/>
    </row>
    <row r="29" spans="1:7" ht="12.75" customHeight="1" x14ac:dyDescent="0.25">
      <c r="A29" s="21">
        <v>2012</v>
      </c>
      <c r="B29" s="22">
        <v>56.238064926798224</v>
      </c>
      <c r="C29" s="22">
        <v>65.11775938892427</v>
      </c>
      <c r="D29" s="22">
        <v>35.148790579248889</v>
      </c>
      <c r="E29" s="22">
        <v>63.267823042647997</v>
      </c>
      <c r="F29" s="22">
        <v>36.389336129104734</v>
      </c>
      <c r="G29" s="25"/>
    </row>
    <row r="30" spans="1:7" ht="12.75" customHeight="1" x14ac:dyDescent="0.25">
      <c r="A30" s="21">
        <v>2013</v>
      </c>
      <c r="B30" s="22">
        <v>56.263134432910924</v>
      </c>
      <c r="C30" s="22">
        <v>59.224352034643069</v>
      </c>
      <c r="D30" s="22">
        <v>35.164459020569325</v>
      </c>
      <c r="E30" s="22">
        <v>63.296026237024783</v>
      </c>
      <c r="F30" s="22">
        <v>39.715153717348876</v>
      </c>
      <c r="G30" s="25"/>
    </row>
    <row r="31" spans="1:7" ht="12.75" customHeight="1" x14ac:dyDescent="0.25">
      <c r="A31" s="21">
        <v>2014</v>
      </c>
      <c r="B31" s="22">
        <v>59.183706019330764</v>
      </c>
      <c r="C31" s="22">
        <v>71.198443331525723</v>
      </c>
      <c r="D31" s="22">
        <v>35.22839644007783</v>
      </c>
      <c r="E31" s="22">
        <v>63.41111359214009</v>
      </c>
      <c r="F31" s="22">
        <v>36.471751608551159</v>
      </c>
      <c r="G31" s="25"/>
    </row>
    <row r="32" spans="1:7" ht="12.75" customHeight="1" x14ac:dyDescent="0.25">
      <c r="A32" s="21">
        <v>2015</v>
      </c>
      <c r="B32" s="22">
        <v>56.390617520344662</v>
      </c>
      <c r="C32" s="22">
        <v>71.230253709909036</v>
      </c>
      <c r="D32" s="22">
        <v>35.244135950215409</v>
      </c>
      <c r="E32" s="22">
        <v>63.43944471038774</v>
      </c>
      <c r="F32" s="22">
        <v>38.146594204939035</v>
      </c>
      <c r="G32" s="25"/>
    </row>
    <row r="33" spans="1:7" ht="12.75" customHeight="1" x14ac:dyDescent="0.25">
      <c r="A33" s="21">
        <v>2016</v>
      </c>
      <c r="B33" s="22">
        <v>55.841734348829128</v>
      </c>
      <c r="C33" s="22">
        <v>64.658850298644253</v>
      </c>
      <c r="D33" s="22">
        <v>34.901083968018213</v>
      </c>
      <c r="E33" s="22">
        <v>62.821951142432773</v>
      </c>
      <c r="F33" s="22">
        <v>32.848079028723021</v>
      </c>
      <c r="G33" s="25"/>
    </row>
    <row r="34" spans="1:7" ht="12.75" customHeight="1" x14ac:dyDescent="0.25">
      <c r="A34" s="21">
        <v>2017</v>
      </c>
      <c r="B34" s="22">
        <v>54.85703641613113</v>
      </c>
      <c r="C34" s="22">
        <v>60.631461302039668</v>
      </c>
      <c r="D34" s="22">
        <v>34.285647760081957</v>
      </c>
      <c r="E34" s="22">
        <v>61.714165968147526</v>
      </c>
      <c r="F34" s="22">
        <v>26.508856126971601</v>
      </c>
      <c r="G34" s="25"/>
    </row>
    <row r="35" spans="1:7" ht="12.75" customHeight="1" x14ac:dyDescent="0.25">
      <c r="A35" s="21">
        <v>2018</v>
      </c>
      <c r="B35" s="22">
        <v>53.806333739342271</v>
      </c>
      <c r="C35" s="22">
        <v>67.965895249695507</v>
      </c>
      <c r="D35" s="22">
        <v>32.283800243605363</v>
      </c>
      <c r="E35" s="22">
        <v>60.532125456760056</v>
      </c>
      <c r="F35" s="22">
        <v>26.111897255857276</v>
      </c>
      <c r="G35" s="25"/>
    </row>
    <row r="36" spans="1:7" ht="12.75" customHeight="1" x14ac:dyDescent="0.25">
      <c r="A36" s="21">
        <v>2019</v>
      </c>
      <c r="B36" s="22">
        <v>52.86304074672411</v>
      </c>
      <c r="C36" s="22">
        <v>63.992101956560766</v>
      </c>
      <c r="D36" s="22">
        <v>26.431520373362055</v>
      </c>
      <c r="E36" s="22">
        <v>59.140526835397601</v>
      </c>
      <c r="F36" s="22">
        <v>24.876725057281934</v>
      </c>
      <c r="G36" s="25"/>
    </row>
    <row r="37" spans="1:7" ht="12.75" customHeight="1" x14ac:dyDescent="0.25">
      <c r="A37" s="21">
        <v>2020</v>
      </c>
      <c r="B37" s="22">
        <v>65.752262443438909</v>
      </c>
      <c r="C37" s="22">
        <v>69.212907835198862</v>
      </c>
      <c r="D37" s="22">
        <v>26.300904977375566</v>
      </c>
      <c r="E37" s="22">
        <v>59.177036199095014</v>
      </c>
      <c r="F37" s="22">
        <v>24.753792919882883</v>
      </c>
      <c r="G37" s="25"/>
    </row>
    <row r="38" spans="1:7" ht="12.75" customHeight="1" x14ac:dyDescent="0.25">
      <c r="A38" s="21">
        <v>2021</v>
      </c>
      <c r="B38" s="22">
        <v>58.180891051604064</v>
      </c>
      <c r="C38" s="22">
        <v>67.746729217051765</v>
      </c>
      <c r="D38" s="22">
        <v>25.743757102479677</v>
      </c>
      <c r="E38" s="22">
        <v>57.923453480579269</v>
      </c>
      <c r="F38" s="22">
        <v>27.258095755566714</v>
      </c>
      <c r="G38" s="25"/>
    </row>
    <row r="39" spans="1:7" ht="12.75" customHeight="1" x14ac:dyDescent="0.25">
      <c r="A39" s="21">
        <v>2022</v>
      </c>
      <c r="B39" s="22">
        <v>53.687989029603933</v>
      </c>
      <c r="C39" s="22">
        <v>62.515124626925868</v>
      </c>
      <c r="D39" s="22">
        <v>23.755747358231829</v>
      </c>
      <c r="E39" s="22">
        <v>53.450431556021613</v>
      </c>
      <c r="F39" s="22">
        <v>25.153144261657228</v>
      </c>
      <c r="G39" s="25"/>
    </row>
    <row r="40" spans="1:7" ht="6" customHeight="1" x14ac:dyDescent="0.25">
      <c r="A40" s="30"/>
      <c r="B40" s="18"/>
      <c r="C40" s="18"/>
      <c r="D40" s="18"/>
      <c r="E40" s="18"/>
      <c r="F40" s="18"/>
    </row>
    <row r="41" spans="1:7" ht="15.75" customHeight="1" x14ac:dyDescent="0.25">
      <c r="A41" s="84" t="s">
        <v>24</v>
      </c>
      <c r="B41" s="78"/>
      <c r="C41" s="78"/>
      <c r="D41" s="78"/>
      <c r="E41" s="78"/>
      <c r="F41" s="78"/>
    </row>
  </sheetData>
  <mergeCells count="3">
    <mergeCell ref="A2:F2"/>
    <mergeCell ref="A41:F41"/>
    <mergeCell ref="D1:F1"/>
  </mergeCells>
  <hyperlinks>
    <hyperlink ref="D1:F1" location="Innehåll!A1" display="Till innehållsförteckningen" xr:uid="{00000000-0004-0000-0D00-000000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ublished="0">
    <pageSetUpPr fitToPage="1"/>
  </sheetPr>
  <dimension ref="A1:H29"/>
  <sheetViews>
    <sheetView zoomScaleNormal="100" workbookViewId="0">
      <pane ySplit="3" topLeftCell="A4" activePane="bottomLeft" state="frozen"/>
      <selection activeCell="A2" sqref="A2:R2"/>
      <selection pane="bottomLeft" activeCell="F3" sqref="F3"/>
    </sheetView>
  </sheetViews>
  <sheetFormatPr defaultColWidth="9.33203125" defaultRowHeight="13.2" x14ac:dyDescent="0.25"/>
  <cols>
    <col min="1" max="1" width="6.6640625" style="13" customWidth="1"/>
    <col min="2" max="3" width="8.6640625" style="14" customWidth="1"/>
    <col min="4" max="4" width="10.33203125" style="14" customWidth="1"/>
    <col min="5" max="8" width="8.6640625" style="14" customWidth="1"/>
    <col min="9" max="16384" width="9.33203125" style="13"/>
  </cols>
  <sheetData>
    <row r="1" spans="1:8" ht="30" customHeight="1" x14ac:dyDescent="0.25">
      <c r="F1" s="88" t="s">
        <v>25</v>
      </c>
      <c r="G1" s="89"/>
      <c r="H1" s="89"/>
    </row>
    <row r="2" spans="1:8" ht="45" customHeight="1" x14ac:dyDescent="0.25">
      <c r="A2" s="76" t="s">
        <v>93</v>
      </c>
      <c r="B2" s="87"/>
      <c r="C2" s="87"/>
      <c r="D2" s="87"/>
      <c r="E2" s="87"/>
      <c r="F2" s="87"/>
      <c r="G2" s="87"/>
      <c r="H2" s="87"/>
    </row>
    <row r="3" spans="1:8" ht="30" customHeight="1" x14ac:dyDescent="0.25">
      <c r="A3" s="26"/>
      <c r="B3" s="27" t="s">
        <v>17</v>
      </c>
      <c r="C3" s="27" t="s">
        <v>18</v>
      </c>
      <c r="D3" s="27" t="s">
        <v>19</v>
      </c>
      <c r="E3" s="27" t="s">
        <v>20</v>
      </c>
      <c r="F3" s="27" t="s">
        <v>21</v>
      </c>
      <c r="G3" s="59" t="s">
        <v>22</v>
      </c>
      <c r="H3" s="59" t="s">
        <v>23</v>
      </c>
    </row>
    <row r="4" spans="1:8" ht="6" customHeight="1" x14ac:dyDescent="0.25">
      <c r="A4" s="28"/>
      <c r="B4" s="24"/>
      <c r="C4" s="24"/>
      <c r="D4" s="24"/>
      <c r="E4" s="24"/>
      <c r="F4" s="24"/>
    </row>
    <row r="5" spans="1:8" ht="12.75" customHeight="1" x14ac:dyDescent="0.25">
      <c r="A5" s="21">
        <v>2000</v>
      </c>
      <c r="B5" s="22">
        <v>100</v>
      </c>
      <c r="C5" s="22">
        <v>100</v>
      </c>
      <c r="D5" s="22">
        <v>100</v>
      </c>
      <c r="E5" s="22">
        <v>100</v>
      </c>
      <c r="F5" s="22">
        <v>100</v>
      </c>
      <c r="G5" s="22">
        <v>100</v>
      </c>
      <c r="H5" s="22">
        <v>100</v>
      </c>
    </row>
    <row r="6" spans="1:8" ht="12.75" customHeight="1" x14ac:dyDescent="0.25">
      <c r="A6" s="21">
        <v>2001</v>
      </c>
      <c r="B6" s="22">
        <v>97.648732636938874</v>
      </c>
      <c r="C6" s="22">
        <v>100.52075418508414</v>
      </c>
      <c r="D6" s="22">
        <v>97.648732636938874</v>
      </c>
      <c r="E6" s="22">
        <v>108.49859181882093</v>
      </c>
      <c r="F6" s="22">
        <v>97.648732636938874</v>
      </c>
      <c r="G6" s="22">
        <v>97.648732636938874</v>
      </c>
      <c r="H6" s="22">
        <v>122.06091579617357</v>
      </c>
    </row>
    <row r="7" spans="1:8" ht="12.75" customHeight="1" x14ac:dyDescent="0.25">
      <c r="A7" s="21">
        <v>2002</v>
      </c>
      <c r="B7" s="22">
        <v>95.587319039765433</v>
      </c>
      <c r="C7" s="22">
        <v>98.398710776229137</v>
      </c>
      <c r="D7" s="22">
        <v>95.587319039765447</v>
      </c>
      <c r="E7" s="22">
        <v>84.966505813124812</v>
      </c>
      <c r="F7" s="22">
        <v>95.587319039765461</v>
      </c>
      <c r="G7" s="22">
        <v>95.587319039765447</v>
      </c>
      <c r="H7" s="22">
        <v>119.48414879970682</v>
      </c>
    </row>
    <row r="8" spans="1:8" ht="12.75" customHeight="1" x14ac:dyDescent="0.25">
      <c r="A8" s="21">
        <v>2003</v>
      </c>
      <c r="B8" s="22">
        <v>93.779439790011139</v>
      </c>
      <c r="C8" s="22">
        <v>96.537658607364435</v>
      </c>
      <c r="D8" s="22">
        <v>93.779439790011153</v>
      </c>
      <c r="E8" s="22">
        <v>83.359502035565441</v>
      </c>
      <c r="F8" s="22">
        <v>103.15738376901227</v>
      </c>
      <c r="G8" s="22">
        <v>78.149533158342621</v>
      </c>
      <c r="H8" s="22">
        <v>105.50186976376254</v>
      </c>
    </row>
    <row r="9" spans="1:8" ht="12.75" customHeight="1" x14ac:dyDescent="0.25">
      <c r="A9" s="21">
        <v>2004</v>
      </c>
      <c r="B9" s="22">
        <v>93.433402593680597</v>
      </c>
      <c r="C9" s="22">
        <v>96.181443846435926</v>
      </c>
      <c r="D9" s="22">
        <v>93.433402593680597</v>
      </c>
      <c r="E9" s="22">
        <v>83.051913416604961</v>
      </c>
      <c r="F9" s="22">
        <v>93.433402593680597</v>
      </c>
      <c r="G9" s="22">
        <v>75.992500776193566</v>
      </c>
      <c r="H9" s="22">
        <v>105.11257791789068</v>
      </c>
    </row>
    <row r="10" spans="1:8" ht="12.75" customHeight="1" x14ac:dyDescent="0.25">
      <c r="A10" s="21">
        <v>2005</v>
      </c>
      <c r="B10" s="22">
        <v>93.010235013016668</v>
      </c>
      <c r="C10" s="22">
        <v>109.42380589766667</v>
      </c>
      <c r="D10" s="22">
        <v>93.010235013016668</v>
      </c>
      <c r="E10" s="22">
        <v>82.675764456014775</v>
      </c>
      <c r="F10" s="22">
        <v>111.61228201562</v>
      </c>
      <c r="G10" s="22">
        <v>62.00682334201111</v>
      </c>
      <c r="H10" s="22">
        <v>69.757676259762491</v>
      </c>
    </row>
    <row r="11" spans="1:8" ht="12.75" customHeight="1" x14ac:dyDescent="0.25">
      <c r="A11" s="21">
        <v>2006</v>
      </c>
      <c r="B11" s="22">
        <v>91.763422700724774</v>
      </c>
      <c r="C11" s="22">
        <v>107.95696788320566</v>
      </c>
      <c r="D11" s="22">
        <v>91.763422700724789</v>
      </c>
      <c r="E11" s="22">
        <v>81.567486845088681</v>
      </c>
      <c r="F11" s="22">
        <v>91.763422700724789</v>
      </c>
      <c r="G11" s="22">
        <v>61.175615133816528</v>
      </c>
      <c r="H11" s="22">
        <v>97.49863661952007</v>
      </c>
    </row>
    <row r="12" spans="1:8" ht="12.75" customHeight="1" x14ac:dyDescent="0.25">
      <c r="A12" s="21">
        <v>2007</v>
      </c>
      <c r="B12" s="22">
        <v>89.776599772813313</v>
      </c>
      <c r="C12" s="22">
        <v>105.61952914448629</v>
      </c>
      <c r="D12" s="22">
        <v>80.798939795531993</v>
      </c>
      <c r="E12" s="22">
        <v>79.801422020278494</v>
      </c>
      <c r="F12" s="22">
        <v>89.776599772813341</v>
      </c>
      <c r="G12" s="22">
        <v>59.851066515208885</v>
      </c>
      <c r="H12" s="22">
        <v>112.22074971601666</v>
      </c>
    </row>
    <row r="13" spans="1:8" ht="12.75" customHeight="1" x14ac:dyDescent="0.25">
      <c r="A13" s="21">
        <v>2008</v>
      </c>
      <c r="B13" s="22">
        <v>86.792013311148082</v>
      </c>
      <c r="C13" s="22">
        <v>114.87178232357836</v>
      </c>
      <c r="D13" s="22">
        <v>86.792013311148082</v>
      </c>
      <c r="E13" s="22">
        <v>81.970234793862062</v>
      </c>
      <c r="F13" s="22">
        <v>86.792013311148096</v>
      </c>
      <c r="G13" s="22">
        <v>60.754409317803656</v>
      </c>
      <c r="H13" s="22">
        <v>121.50881863560731</v>
      </c>
    </row>
    <row r="14" spans="1:8" ht="12.75" customHeight="1" x14ac:dyDescent="0.25">
      <c r="A14" s="21">
        <v>2009</v>
      </c>
      <c r="B14" s="22">
        <v>89.405120230092649</v>
      </c>
      <c r="C14" s="22">
        <v>128.27133461993208</v>
      </c>
      <c r="D14" s="22">
        <v>87.224507541553791</v>
      </c>
      <c r="E14" s="22">
        <v>77.532895592492252</v>
      </c>
      <c r="F14" s="22">
        <v>95.946958295709194</v>
      </c>
      <c r="G14" s="22">
        <v>68.035115882411972</v>
      </c>
      <c r="H14" s="22">
        <v>122.11431055817532</v>
      </c>
    </row>
    <row r="15" spans="1:8" ht="12.75" customHeight="1" x14ac:dyDescent="0.25">
      <c r="A15" s="21">
        <v>2010</v>
      </c>
      <c r="B15" s="22">
        <v>102.39424571031839</v>
      </c>
      <c r="C15" s="22">
        <v>126.80401945550264</v>
      </c>
      <c r="D15" s="22">
        <v>86.226733229741782</v>
      </c>
      <c r="E15" s="22">
        <v>86.226733229741754</v>
      </c>
      <c r="F15" s="22">
        <v>94.84940655271599</v>
      </c>
      <c r="G15" s="22">
        <v>68.981386583793437</v>
      </c>
      <c r="H15" s="22">
        <v>131.49576817535623</v>
      </c>
    </row>
    <row r="16" spans="1:8" ht="12.75" customHeight="1" x14ac:dyDescent="0.25">
      <c r="A16" s="21">
        <v>2011</v>
      </c>
      <c r="B16" s="22">
        <v>104.68243264939154</v>
      </c>
      <c r="C16" s="22">
        <v>123.15580311693122</v>
      </c>
      <c r="D16" s="22">
        <v>83.745946119513221</v>
      </c>
      <c r="E16" s="22">
        <v>83.745946119513206</v>
      </c>
      <c r="F16" s="22">
        <v>83.745946119513221</v>
      </c>
      <c r="G16" s="22">
        <v>64.205225358293475</v>
      </c>
      <c r="H16" s="22">
        <v>130.85304081173942</v>
      </c>
    </row>
    <row r="17" spans="1:8" ht="12.75" customHeight="1" x14ac:dyDescent="0.25">
      <c r="A17" s="21">
        <v>2012</v>
      </c>
      <c r="B17" s="22">
        <v>103.75954805856145</v>
      </c>
      <c r="C17" s="22">
        <v>134.27706219343247</v>
      </c>
      <c r="D17" s="22">
        <v>83.007638446849143</v>
      </c>
      <c r="E17" s="22">
        <v>83.007638446849128</v>
      </c>
      <c r="F17" s="22">
        <v>91.308402291534065</v>
      </c>
      <c r="G17" s="22">
        <v>69.173032039040962</v>
      </c>
      <c r="H17" s="22">
        <v>124.51145767027371</v>
      </c>
    </row>
    <row r="18" spans="1:8" ht="12.75" customHeight="1" x14ac:dyDescent="0.25">
      <c r="A18" s="21">
        <v>2013</v>
      </c>
      <c r="B18" s="22">
        <v>103.80580143921543</v>
      </c>
      <c r="C18" s="22">
        <v>122.12447228142993</v>
      </c>
      <c r="D18" s="22">
        <v>83.04464115137236</v>
      </c>
      <c r="E18" s="22">
        <v>83.044641151372318</v>
      </c>
      <c r="F18" s="22">
        <v>99.653569381646818</v>
      </c>
      <c r="G18" s="22">
        <v>60.89940351100639</v>
      </c>
      <c r="H18" s="22">
        <v>207.61160287843086</v>
      </c>
    </row>
    <row r="19" spans="1:8" ht="12.75" customHeight="1" x14ac:dyDescent="0.25">
      <c r="A19" s="21">
        <v>2014</v>
      </c>
      <c r="B19" s="22">
        <v>109.19427254457878</v>
      </c>
      <c r="C19" s="22">
        <v>146.81582863136643</v>
      </c>
      <c r="D19" s="22">
        <v>83.195636224440989</v>
      </c>
      <c r="E19" s="22">
        <v>83.19563622444096</v>
      </c>
      <c r="F19" s="22">
        <v>91.515199846885082</v>
      </c>
      <c r="G19" s="22">
        <v>69.329696853700824</v>
      </c>
      <c r="H19" s="22">
        <v>51.997272640275604</v>
      </c>
    </row>
    <row r="20" spans="1:8" ht="12.75" customHeight="1" x14ac:dyDescent="0.25">
      <c r="A20" s="21">
        <v>2015</v>
      </c>
      <c r="B20" s="22">
        <v>104.04100845699698</v>
      </c>
      <c r="C20" s="22">
        <v>146.88142370399575</v>
      </c>
      <c r="D20" s="22">
        <v>83.232806765597573</v>
      </c>
      <c r="E20" s="22">
        <v>83.232806765597559</v>
      </c>
      <c r="F20" s="22">
        <v>95.717727780437215</v>
      </c>
      <c r="G20" s="22">
        <v>62.424605074198183</v>
      </c>
      <c r="H20" s="22">
        <v>117.0461345141216</v>
      </c>
    </row>
    <row r="21" spans="1:8" ht="12.75" customHeight="1" x14ac:dyDescent="0.25">
      <c r="A21" s="21">
        <v>2016</v>
      </c>
      <c r="B21" s="22">
        <v>103.02831589925098</v>
      </c>
      <c r="C21" s="22">
        <v>133.33076175197192</v>
      </c>
      <c r="D21" s="22">
        <v>82.42265271940083</v>
      </c>
      <c r="E21" s="22">
        <v>82.422652719400787</v>
      </c>
      <c r="F21" s="22">
        <v>82.422652719400816</v>
      </c>
      <c r="G21" s="22">
        <v>58.382712342908917</v>
      </c>
      <c r="H21" s="22">
        <v>122.34612513036058</v>
      </c>
    </row>
    <row r="22" spans="1:8" ht="12.75" customHeight="1" x14ac:dyDescent="0.25">
      <c r="A22" s="21">
        <v>2017</v>
      </c>
      <c r="B22" s="22">
        <v>101.21154264071282</v>
      </c>
      <c r="C22" s="22">
        <v>125.02602326205702</v>
      </c>
      <c r="D22" s="22">
        <v>80.969234112570248</v>
      </c>
      <c r="E22" s="22">
        <v>80.96923411257022</v>
      </c>
      <c r="F22" s="22">
        <v>66.516225823476447</v>
      </c>
      <c r="G22" s="22">
        <v>59.377438349218181</v>
      </c>
      <c r="H22" s="22">
        <v>113.86298547080192</v>
      </c>
    </row>
    <row r="23" spans="1:8" ht="12.75" customHeight="1" x14ac:dyDescent="0.25">
      <c r="A23" s="21">
        <v>2018</v>
      </c>
      <c r="B23" s="22">
        <v>99.272990255785658</v>
      </c>
      <c r="C23" s="22">
        <v>140.15010389052094</v>
      </c>
      <c r="D23" s="22">
        <v>76.241656516443385</v>
      </c>
      <c r="E23" s="22">
        <v>79.418392204628503</v>
      </c>
      <c r="F23" s="22">
        <v>65.520173568818535</v>
      </c>
      <c r="G23" s="22">
        <v>79.418392204628503</v>
      </c>
      <c r="H23" s="22">
        <v>124.09123781973204</v>
      </c>
    </row>
    <row r="24" spans="1:8" ht="12.75" customHeight="1" x14ac:dyDescent="0.25">
      <c r="A24" s="21">
        <v>2019</v>
      </c>
      <c r="B24" s="22">
        <v>97.532609346018063</v>
      </c>
      <c r="C24" s="22">
        <v>131.95588323284798</v>
      </c>
      <c r="D24" s="22">
        <v>62.420869981451567</v>
      </c>
      <c r="E24" s="22">
        <v>77.592609213054359</v>
      </c>
      <c r="F24" s="22">
        <v>62.420869981451567</v>
      </c>
      <c r="G24" s="22">
        <v>78.026087476814467</v>
      </c>
      <c r="H24" s="22">
        <v>102.40923981331898</v>
      </c>
    </row>
    <row r="25" spans="1:8" ht="12.75" customHeight="1" x14ac:dyDescent="0.25">
      <c r="A25" s="21">
        <v>2020</v>
      </c>
      <c r="B25" s="22">
        <v>121.31329632055252</v>
      </c>
      <c r="C25" s="22">
        <v>142.721525083003</v>
      </c>
      <c r="D25" s="22">
        <v>62.112407716122888</v>
      </c>
      <c r="E25" s="22">
        <v>77.640509645153585</v>
      </c>
      <c r="F25" s="22">
        <v>62.112407716122888</v>
      </c>
      <c r="G25" s="22">
        <v>77.640509645153614</v>
      </c>
      <c r="H25" s="22">
        <v>109.18196668849724</v>
      </c>
    </row>
    <row r="26" spans="1:8" ht="12.75" customHeight="1" x14ac:dyDescent="0.25">
      <c r="A26" s="21">
        <v>2021</v>
      </c>
      <c r="B26" s="22">
        <v>107.34407325388268</v>
      </c>
      <c r="C26" s="22">
        <v>139.69816925284059</v>
      </c>
      <c r="D26" s="22">
        <v>60.796643258836227</v>
      </c>
      <c r="E26" s="22">
        <v>75.995804073545258</v>
      </c>
      <c r="F26" s="22">
        <v>68.39622366619075</v>
      </c>
      <c r="G26" s="22">
        <v>75.995804073545287</v>
      </c>
      <c r="H26" s="22">
        <v>142.49213263789738</v>
      </c>
    </row>
    <row r="27" spans="1:8" ht="12.75" customHeight="1" x14ac:dyDescent="0.25">
      <c r="A27" s="21">
        <v>2022</v>
      </c>
      <c r="B27" s="22">
        <v>99.054643596569051</v>
      </c>
      <c r="C27" s="22">
        <v>128.91025975607633</v>
      </c>
      <c r="D27" s="22">
        <v>56.101745045844417</v>
      </c>
      <c r="E27" s="22">
        <v>70.12718130730552</v>
      </c>
      <c r="F27" s="22">
        <v>63.114463176574972</v>
      </c>
      <c r="G27" s="22">
        <v>58.439317756087938</v>
      </c>
      <c r="H27" s="22">
        <v>131.48846495119787</v>
      </c>
    </row>
    <row r="28" spans="1:8" ht="6" customHeight="1" x14ac:dyDescent="0.25">
      <c r="A28" s="18"/>
      <c r="B28" s="34"/>
      <c r="C28" s="34"/>
      <c r="D28" s="34"/>
      <c r="E28" s="34"/>
      <c r="F28" s="34"/>
      <c r="G28" s="34"/>
      <c r="H28" s="34"/>
    </row>
    <row r="29" spans="1:8" ht="15" customHeight="1" x14ac:dyDescent="0.3">
      <c r="A29" s="84" t="s">
        <v>24</v>
      </c>
      <c r="B29" s="78"/>
      <c r="C29" s="78"/>
      <c r="D29" s="78"/>
      <c r="E29" s="78"/>
      <c r="F29" s="78"/>
      <c r="G29" s="90"/>
      <c r="H29" s="90"/>
    </row>
  </sheetData>
  <mergeCells count="3">
    <mergeCell ref="F1:H1"/>
    <mergeCell ref="A2:H2"/>
    <mergeCell ref="A29:H29"/>
  </mergeCells>
  <hyperlinks>
    <hyperlink ref="F1:H1" location="Innehåll!A1" display="Till innehållsförteckningen" xr:uid="{00000000-0004-0000-0E00-000000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ublished="0">
    <pageSetUpPr fitToPage="1"/>
  </sheetPr>
  <dimension ref="A1:L25"/>
  <sheetViews>
    <sheetView workbookViewId="0">
      <pane ySplit="4" topLeftCell="A5" activePane="bottomLeft" state="frozen"/>
      <selection activeCell="A2" sqref="A2:R2"/>
      <selection pane="bottomLeft" activeCell="A2" sqref="A2:J2"/>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1" width="9.33203125" style="13"/>
    <col min="12" max="12" width="9.5546875" style="13" bestFit="1" customWidth="1"/>
    <col min="13" max="16384" width="9.33203125" style="13"/>
  </cols>
  <sheetData>
    <row r="1" spans="1:12" ht="32.25" customHeight="1" x14ac:dyDescent="0.25">
      <c r="I1" s="33" t="s">
        <v>25</v>
      </c>
    </row>
    <row r="2" spans="1:12" ht="30" customHeight="1" x14ac:dyDescent="0.25">
      <c r="A2" s="76" t="s">
        <v>70</v>
      </c>
      <c r="B2" s="76"/>
      <c r="C2" s="76"/>
      <c r="D2" s="76"/>
      <c r="E2" s="76"/>
      <c r="F2" s="76"/>
      <c r="G2" s="76"/>
      <c r="H2" s="76"/>
      <c r="I2" s="76"/>
      <c r="J2" s="76"/>
    </row>
    <row r="3" spans="1:12" ht="15" customHeight="1" x14ac:dyDescent="0.25">
      <c r="B3" s="82" t="s">
        <v>8</v>
      </c>
      <c r="C3" s="79" t="s">
        <v>2</v>
      </c>
      <c r="D3" s="79"/>
      <c r="E3" s="80" t="s">
        <v>5</v>
      </c>
      <c r="F3" s="80"/>
      <c r="G3" s="80"/>
      <c r="H3" s="79" t="s">
        <v>3</v>
      </c>
      <c r="I3" s="79"/>
      <c r="J3" s="80"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27</v>
      </c>
      <c r="D6" s="25">
        <f>(C6/B6)*100</f>
        <v>65.853658536585371</v>
      </c>
      <c r="E6" s="17">
        <v>20000</v>
      </c>
      <c r="F6" s="17" t="s">
        <v>1</v>
      </c>
      <c r="G6" s="17">
        <v>55000</v>
      </c>
      <c r="H6" s="17">
        <v>35148.15</v>
      </c>
      <c r="I6" s="17">
        <v>35000</v>
      </c>
      <c r="J6" s="17">
        <v>43035.177042351308</v>
      </c>
      <c r="K6" s="17"/>
      <c r="L6" s="47"/>
    </row>
    <row r="7" spans="1:12" ht="12.75" customHeight="1" x14ac:dyDescent="0.25">
      <c r="A7" s="16">
        <v>2011</v>
      </c>
      <c r="B7" s="17">
        <v>42</v>
      </c>
      <c r="C7" s="17">
        <v>23</v>
      </c>
      <c r="D7" s="25">
        <f t="shared" ref="D7:D12" si="0">(C7/B7)*100</f>
        <v>54.761904761904766</v>
      </c>
      <c r="E7" s="17">
        <v>25000</v>
      </c>
      <c r="F7" s="17" t="s">
        <v>1</v>
      </c>
      <c r="G7" s="17">
        <v>60000</v>
      </c>
      <c r="H7" s="17">
        <v>36717.39</v>
      </c>
      <c r="I7" s="17">
        <v>37500</v>
      </c>
      <c r="J7" s="17">
        <v>44782.535401213761</v>
      </c>
      <c r="K7" s="17"/>
      <c r="L7" s="47"/>
    </row>
    <row r="8" spans="1:12" ht="12.75" customHeight="1" x14ac:dyDescent="0.25">
      <c r="A8" s="16">
        <v>2012</v>
      </c>
      <c r="B8" s="17">
        <v>42</v>
      </c>
      <c r="C8" s="17">
        <v>22</v>
      </c>
      <c r="D8" s="25">
        <f t="shared" si="0"/>
        <v>52.380952380952387</v>
      </c>
      <c r="E8" s="17">
        <v>17500</v>
      </c>
      <c r="F8" s="17" t="s">
        <v>1</v>
      </c>
      <c r="G8" s="17">
        <v>50000</v>
      </c>
      <c r="H8" s="17">
        <v>36590.910000000003</v>
      </c>
      <c r="I8" s="17">
        <v>36250</v>
      </c>
      <c r="J8" s="17">
        <v>42908.139719923623</v>
      </c>
      <c r="K8" s="17"/>
      <c r="L8" s="47"/>
    </row>
    <row r="9" spans="1:12" ht="12.75" customHeight="1" x14ac:dyDescent="0.25">
      <c r="A9" s="16">
        <v>2013</v>
      </c>
      <c r="B9" s="17">
        <v>42</v>
      </c>
      <c r="C9" s="17">
        <v>25</v>
      </c>
      <c r="D9" s="25">
        <f t="shared" si="0"/>
        <v>59.523809523809526</v>
      </c>
      <c r="E9" s="17">
        <v>24000</v>
      </c>
      <c r="F9" s="17" t="s">
        <v>1</v>
      </c>
      <c r="G9" s="17">
        <v>80000</v>
      </c>
      <c r="H9" s="17">
        <v>43960</v>
      </c>
      <c r="I9" s="17">
        <v>40000</v>
      </c>
      <c r="J9" s="17">
        <v>47368.018849901302</v>
      </c>
      <c r="K9" s="17"/>
      <c r="L9" s="47"/>
    </row>
    <row r="10" spans="1:12" ht="12.75" customHeight="1" x14ac:dyDescent="0.25">
      <c r="A10" s="16">
        <v>2014</v>
      </c>
      <c r="B10" s="17">
        <v>41</v>
      </c>
      <c r="C10" s="23">
        <v>19</v>
      </c>
      <c r="D10" s="25">
        <f t="shared" si="0"/>
        <v>46.341463414634148</v>
      </c>
      <c r="E10" s="17">
        <v>30000</v>
      </c>
      <c r="F10" s="17" t="s">
        <v>1</v>
      </c>
      <c r="G10" s="17">
        <v>55000</v>
      </c>
      <c r="H10" s="17">
        <v>47763.15789473684</v>
      </c>
      <c r="I10" s="17">
        <v>40000</v>
      </c>
      <c r="J10" s="17">
        <v>47454.145267791639</v>
      </c>
      <c r="K10" s="17"/>
      <c r="L10" s="47"/>
    </row>
    <row r="11" spans="1:12" ht="12.75" customHeight="1" x14ac:dyDescent="0.25">
      <c r="A11" s="16">
        <v>2015</v>
      </c>
      <c r="B11" s="17">
        <v>47</v>
      </c>
      <c r="C11" s="23">
        <v>32</v>
      </c>
      <c r="D11" s="25">
        <f t="shared" si="0"/>
        <v>68.085106382978722</v>
      </c>
      <c r="E11" s="17">
        <v>27500</v>
      </c>
      <c r="F11" s="17" t="s">
        <v>1</v>
      </c>
      <c r="G11" s="17">
        <v>80000</v>
      </c>
      <c r="H11" s="17">
        <v>48203.13</v>
      </c>
      <c r="I11" s="17">
        <v>45000</v>
      </c>
      <c r="J11" s="17">
        <v>53409.765438008617</v>
      </c>
      <c r="K11" s="17"/>
      <c r="L11" s="47"/>
    </row>
    <row r="12" spans="1:12" ht="12.75" customHeight="1" x14ac:dyDescent="0.25">
      <c r="A12" s="16">
        <v>2016</v>
      </c>
      <c r="B12" s="17">
        <v>49</v>
      </c>
      <c r="C12" s="23">
        <v>28</v>
      </c>
      <c r="D12" s="25">
        <f t="shared" si="0"/>
        <v>57.142857142857139</v>
      </c>
      <c r="E12" s="17">
        <v>13000</v>
      </c>
      <c r="F12" s="17" t="s">
        <v>1</v>
      </c>
      <c r="G12" s="17">
        <v>85000</v>
      </c>
      <c r="H12" s="17">
        <v>43794.642857142855</v>
      </c>
      <c r="I12" s="17">
        <v>45000</v>
      </c>
      <c r="J12" s="17">
        <v>52889.896659608763</v>
      </c>
      <c r="K12" s="17"/>
      <c r="L12" s="47"/>
    </row>
    <row r="13" spans="1:12" ht="12.75" customHeight="1" x14ac:dyDescent="0.25">
      <c r="A13" s="16">
        <v>2017</v>
      </c>
      <c r="B13" s="17">
        <v>54</v>
      </c>
      <c r="C13" s="23">
        <v>35</v>
      </c>
      <c r="D13" s="25">
        <f t="shared" ref="D13" si="1">(C13/B13)*100</f>
        <v>64.81481481481481</v>
      </c>
      <c r="E13" s="17">
        <v>25000</v>
      </c>
      <c r="F13" s="17" t="s">
        <v>1</v>
      </c>
      <c r="G13" s="17">
        <v>80000</v>
      </c>
      <c r="H13" s="17">
        <v>47383.31</v>
      </c>
      <c r="I13" s="17">
        <v>45000</v>
      </c>
      <c r="J13" s="17">
        <v>51957.250628667221</v>
      </c>
      <c r="K13" s="17"/>
      <c r="L13" s="47"/>
    </row>
    <row r="14" spans="1:12" ht="12.75" customHeight="1" x14ac:dyDescent="0.25">
      <c r="A14" s="16">
        <v>2018</v>
      </c>
      <c r="B14" s="17">
        <v>53</v>
      </c>
      <c r="C14" s="23">
        <v>43</v>
      </c>
      <c r="D14" s="25">
        <f t="shared" ref="D14" si="2">(C14/B14)*100</f>
        <v>81.132075471698116</v>
      </c>
      <c r="E14" s="17">
        <v>25000</v>
      </c>
      <c r="F14" s="17" t="s">
        <v>1</v>
      </c>
      <c r="G14" s="17">
        <v>80000</v>
      </c>
      <c r="H14" s="17">
        <v>45842</v>
      </c>
      <c r="I14" s="17">
        <v>42500</v>
      </c>
      <c r="J14" s="17">
        <v>48130.86175395859</v>
      </c>
      <c r="K14" s="17"/>
      <c r="L14" s="47"/>
    </row>
    <row r="15" spans="1:12" ht="12.75" customHeight="1" x14ac:dyDescent="0.25">
      <c r="A15" s="16">
        <v>2019</v>
      </c>
      <c r="B15" s="17">
        <v>49</v>
      </c>
      <c r="C15" s="23">
        <v>37</v>
      </c>
      <c r="D15" s="25">
        <f t="shared" ref="D15" si="3">(C15/B15)*100</f>
        <v>75.510204081632651</v>
      </c>
      <c r="E15" s="17">
        <v>10000</v>
      </c>
      <c r="F15" s="17" t="s">
        <v>1</v>
      </c>
      <c r="G15" s="17">
        <v>60000</v>
      </c>
      <c r="H15" s="17">
        <v>35977</v>
      </c>
      <c r="I15" s="17">
        <v>35000</v>
      </c>
      <c r="J15" s="17">
        <v>38942.290432597387</v>
      </c>
      <c r="K15" s="17"/>
      <c r="L15" s="47"/>
    </row>
    <row r="16" spans="1:12" ht="12.75" customHeight="1" x14ac:dyDescent="0.25">
      <c r="A16" s="16">
        <v>2020</v>
      </c>
      <c r="B16" s="17">
        <v>53</v>
      </c>
      <c r="C16" s="23">
        <v>43</v>
      </c>
      <c r="D16" s="25">
        <v>81.132075471698116</v>
      </c>
      <c r="E16" s="17">
        <v>30000</v>
      </c>
      <c r="F16" s="17" t="s">
        <v>1</v>
      </c>
      <c r="G16" s="17">
        <v>90000</v>
      </c>
      <c r="H16" s="17">
        <v>53325.58</v>
      </c>
      <c r="I16" s="17">
        <v>52500</v>
      </c>
      <c r="J16" s="17">
        <v>58124.776732555372</v>
      </c>
      <c r="K16" s="17"/>
      <c r="L16" s="47"/>
    </row>
    <row r="17" spans="1:12" ht="12.75" customHeight="1" x14ac:dyDescent="0.25">
      <c r="A17" s="16">
        <v>2021</v>
      </c>
      <c r="B17" s="17">
        <v>51</v>
      </c>
      <c r="C17" s="23">
        <v>37</v>
      </c>
      <c r="D17" s="25">
        <v>72.549019607843135</v>
      </c>
      <c r="E17" s="17">
        <v>30000</v>
      </c>
      <c r="F17" s="17" t="s">
        <v>1</v>
      </c>
      <c r="G17" s="17">
        <v>70000</v>
      </c>
      <c r="H17" s="17">
        <v>50805.41</v>
      </c>
      <c r="I17" s="17">
        <v>50000</v>
      </c>
      <c r="J17" s="17">
        <v>54184.271103470383</v>
      </c>
      <c r="K17" s="17"/>
      <c r="L17" s="47"/>
    </row>
    <row r="18" spans="1:12" ht="12.75" customHeight="1" x14ac:dyDescent="0.25">
      <c r="A18" s="16">
        <v>2022</v>
      </c>
      <c r="B18" s="17">
        <v>52</v>
      </c>
      <c r="C18" s="23">
        <v>43</v>
      </c>
      <c r="D18" s="25">
        <v>82.692307692307693</v>
      </c>
      <c r="E18" s="17">
        <v>20000</v>
      </c>
      <c r="F18" s="17" t="s">
        <v>1</v>
      </c>
      <c r="G18" s="17">
        <v>65000</v>
      </c>
      <c r="H18" s="17">
        <v>42197.67</v>
      </c>
      <c r="I18" s="17">
        <v>40000</v>
      </c>
      <c r="J18" s="17">
        <v>40000</v>
      </c>
      <c r="K18" s="17"/>
      <c r="L18" s="47"/>
    </row>
    <row r="19" spans="1:12" ht="6" customHeight="1" x14ac:dyDescent="0.25">
      <c r="A19" s="30"/>
      <c r="B19" s="34"/>
      <c r="C19" s="34"/>
      <c r="D19" s="34"/>
      <c r="E19" s="34"/>
      <c r="F19" s="34"/>
      <c r="G19" s="34"/>
      <c r="H19" s="34"/>
      <c r="I19" s="34"/>
      <c r="J19" s="34"/>
    </row>
    <row r="20" spans="1:12" ht="15" customHeight="1" x14ac:dyDescent="0.25">
      <c r="A20" s="77" t="s">
        <v>24</v>
      </c>
      <c r="B20" s="78"/>
      <c r="C20" s="78"/>
      <c r="D20" s="78"/>
      <c r="E20" s="78"/>
      <c r="F20" s="78"/>
      <c r="G20" s="78"/>
      <c r="H20" s="78"/>
      <c r="I20" s="78"/>
      <c r="J20" s="78"/>
    </row>
    <row r="21" spans="1:12" x14ac:dyDescent="0.25">
      <c r="J21" s="53"/>
    </row>
    <row r="22" spans="1:12" x14ac:dyDescent="0.25">
      <c r="J22" s="53"/>
    </row>
    <row r="23" spans="1:12" x14ac:dyDescent="0.25">
      <c r="A23" s="16"/>
      <c r="B23" s="25"/>
    </row>
    <row r="24" spans="1:12" x14ac:dyDescent="0.25">
      <c r="A24" s="16"/>
      <c r="B24" s="25"/>
    </row>
    <row r="25" spans="1:12" x14ac:dyDescent="0.25">
      <c r="J25" s="53"/>
    </row>
  </sheetData>
  <mergeCells count="7">
    <mergeCell ref="A20:J20"/>
    <mergeCell ref="A2:J2"/>
    <mergeCell ref="C3:D3"/>
    <mergeCell ref="E3:G4"/>
    <mergeCell ref="H3:I3"/>
    <mergeCell ref="J3:J4"/>
    <mergeCell ref="B3:B4"/>
  </mergeCells>
  <hyperlinks>
    <hyperlink ref="I1" location="Innehåll!A1" display="Till innehållsförteckningen" xr:uid="{00000000-0004-0000-0F00-000000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pageSetUpPr fitToPage="1"/>
  </sheetPr>
  <dimension ref="A1:L20"/>
  <sheetViews>
    <sheetView workbookViewId="0">
      <pane ySplit="4" topLeftCell="A5" activePane="bottomLeft" state="frozen"/>
      <selection activeCell="A2" sqref="A2:R2"/>
      <selection pane="bottomLeft" activeCell="I1" sqref="I1"/>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6384" width="9.33203125" style="13"/>
  </cols>
  <sheetData>
    <row r="1" spans="1:12" ht="32.25" customHeight="1" x14ac:dyDescent="0.25">
      <c r="I1" s="33" t="s">
        <v>25</v>
      </c>
    </row>
    <row r="2" spans="1:12" ht="45" customHeight="1" x14ac:dyDescent="0.25">
      <c r="A2" s="76" t="s">
        <v>69</v>
      </c>
      <c r="B2" s="76"/>
      <c r="C2" s="76"/>
      <c r="D2" s="76"/>
      <c r="E2" s="76"/>
      <c r="F2" s="76"/>
      <c r="G2" s="76"/>
      <c r="H2" s="76"/>
      <c r="I2" s="76"/>
      <c r="J2" s="76"/>
    </row>
    <row r="3" spans="1:12" ht="15" customHeight="1" x14ac:dyDescent="0.25">
      <c r="B3" s="82" t="s">
        <v>8</v>
      </c>
      <c r="C3" s="79" t="s">
        <v>2</v>
      </c>
      <c r="D3" s="79"/>
      <c r="E3" s="80" t="s">
        <v>5</v>
      </c>
      <c r="F3" s="80"/>
      <c r="G3" s="80"/>
      <c r="H3" s="79" t="s">
        <v>3</v>
      </c>
      <c r="I3" s="79"/>
      <c r="J3" s="80"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16</v>
      </c>
      <c r="D6" s="46">
        <f t="shared" ref="D6:D14" si="0">(C6/B6)*100</f>
        <v>39.024390243902438</v>
      </c>
      <c r="E6" s="19">
        <v>20000</v>
      </c>
      <c r="F6" s="19" t="s">
        <v>1</v>
      </c>
      <c r="G6" s="19">
        <v>60000</v>
      </c>
      <c r="H6" s="19">
        <v>41093.75</v>
      </c>
      <c r="I6" s="19">
        <v>37500</v>
      </c>
      <c r="J6" s="19">
        <v>46109.118259662115</v>
      </c>
      <c r="K6" s="17"/>
      <c r="L6" s="47"/>
    </row>
    <row r="7" spans="1:12" ht="12.75" customHeight="1" x14ac:dyDescent="0.25">
      <c r="A7" s="16">
        <v>2011</v>
      </c>
      <c r="B7" s="17">
        <v>42</v>
      </c>
      <c r="C7" s="17">
        <v>11</v>
      </c>
      <c r="D7" s="46">
        <f t="shared" si="0"/>
        <v>26.190476190476193</v>
      </c>
      <c r="E7" s="19">
        <v>27500</v>
      </c>
      <c r="F7" s="19" t="s">
        <v>1</v>
      </c>
      <c r="G7" s="19">
        <v>60000</v>
      </c>
      <c r="H7" s="19">
        <v>38954.550000000003</v>
      </c>
      <c r="I7" s="19">
        <v>35000</v>
      </c>
      <c r="J7" s="19">
        <v>41797.03304113284</v>
      </c>
      <c r="K7" s="17"/>
      <c r="L7" s="47"/>
    </row>
    <row r="8" spans="1:12" ht="12.75" customHeight="1" x14ac:dyDescent="0.25">
      <c r="A8" s="16">
        <v>2012</v>
      </c>
      <c r="B8" s="17">
        <v>42</v>
      </c>
      <c r="C8" s="17">
        <v>15</v>
      </c>
      <c r="D8" s="46">
        <f t="shared" si="0"/>
        <v>35.714285714285715</v>
      </c>
      <c r="E8" s="19">
        <v>16500</v>
      </c>
      <c r="F8" s="19" t="s">
        <v>1</v>
      </c>
      <c r="G8" s="19">
        <v>70000</v>
      </c>
      <c r="H8" s="19">
        <v>41933.33</v>
      </c>
      <c r="I8" s="19">
        <v>40000</v>
      </c>
      <c r="J8" s="19">
        <v>47346.912794398479</v>
      </c>
      <c r="K8" s="17"/>
      <c r="L8" s="47"/>
    </row>
    <row r="9" spans="1:12" ht="12.75" customHeight="1" x14ac:dyDescent="0.25">
      <c r="A9" s="16">
        <v>2013</v>
      </c>
      <c r="B9" s="17">
        <v>42</v>
      </c>
      <c r="C9" s="17">
        <v>18</v>
      </c>
      <c r="D9" s="46">
        <f t="shared" si="0"/>
        <v>42.857142857142854</v>
      </c>
      <c r="E9" s="19">
        <v>24000</v>
      </c>
      <c r="F9" s="19" t="s">
        <v>1</v>
      </c>
      <c r="G9" s="19">
        <v>60000</v>
      </c>
      <c r="H9" s="19">
        <v>45666.67</v>
      </c>
      <c r="I9" s="19">
        <v>50000</v>
      </c>
      <c r="J9" s="19">
        <v>59210.02356237662</v>
      </c>
      <c r="K9" s="17"/>
      <c r="L9" s="47"/>
    </row>
    <row r="10" spans="1:12" ht="12.75" customHeight="1" x14ac:dyDescent="0.25">
      <c r="A10" s="16">
        <v>2014</v>
      </c>
      <c r="B10" s="17">
        <v>41</v>
      </c>
      <c r="C10" s="23">
        <v>17</v>
      </c>
      <c r="D10" s="46">
        <f t="shared" si="0"/>
        <v>41.463414634146339</v>
      </c>
      <c r="E10" s="19">
        <v>34000</v>
      </c>
      <c r="F10" s="19" t="s">
        <v>1</v>
      </c>
      <c r="G10" s="19">
        <v>90000</v>
      </c>
      <c r="H10" s="19">
        <v>53911.76470588235</v>
      </c>
      <c r="I10" s="19">
        <v>55000</v>
      </c>
      <c r="J10" s="19">
        <v>65249.449743213503</v>
      </c>
      <c r="K10" s="17"/>
      <c r="L10" s="47"/>
    </row>
    <row r="11" spans="1:12" ht="12.75" customHeight="1" x14ac:dyDescent="0.25">
      <c r="A11" s="16">
        <v>2015</v>
      </c>
      <c r="B11" s="17">
        <v>47</v>
      </c>
      <c r="C11" s="23">
        <v>30</v>
      </c>
      <c r="D11" s="46">
        <f t="shared" si="0"/>
        <v>63.829787234042556</v>
      </c>
      <c r="E11" s="19">
        <v>27500</v>
      </c>
      <c r="F11" s="19" t="s">
        <v>1</v>
      </c>
      <c r="G11" s="19">
        <v>90000</v>
      </c>
      <c r="H11" s="19">
        <v>53500</v>
      </c>
      <c r="I11" s="19">
        <v>50000</v>
      </c>
      <c r="J11" s="19">
        <v>59344.183820009581</v>
      </c>
      <c r="K11" s="17"/>
      <c r="L11" s="47"/>
    </row>
    <row r="12" spans="1:12" ht="12.75" customHeight="1" x14ac:dyDescent="0.25">
      <c r="A12" s="16">
        <v>2016</v>
      </c>
      <c r="B12" s="17">
        <v>49</v>
      </c>
      <c r="C12" s="23">
        <v>27</v>
      </c>
      <c r="D12" s="46">
        <f t="shared" si="0"/>
        <v>55.102040816326522</v>
      </c>
      <c r="E12" s="19">
        <v>14000</v>
      </c>
      <c r="F12" s="19" t="s">
        <v>1</v>
      </c>
      <c r="G12" s="19">
        <v>76000</v>
      </c>
      <c r="H12" s="19">
        <v>48546.296296296299</v>
      </c>
      <c r="I12" s="19">
        <v>50000</v>
      </c>
      <c r="J12" s="19">
        <v>58766.551844009737</v>
      </c>
      <c r="K12" s="17"/>
      <c r="L12" s="47"/>
    </row>
    <row r="13" spans="1:12" ht="12.75" customHeight="1" x14ac:dyDescent="0.25">
      <c r="A13" s="16">
        <v>2017</v>
      </c>
      <c r="B13" s="17">
        <v>54</v>
      </c>
      <c r="C13" s="23">
        <v>30</v>
      </c>
      <c r="D13" s="46">
        <f t="shared" si="0"/>
        <v>55.555555555555557</v>
      </c>
      <c r="E13" s="19">
        <v>10000</v>
      </c>
      <c r="F13" s="19" t="s">
        <v>1</v>
      </c>
      <c r="G13" s="19">
        <v>75000</v>
      </c>
      <c r="H13" s="19">
        <v>53933.33</v>
      </c>
      <c r="I13" s="19">
        <v>54500</v>
      </c>
      <c r="J13" s="19">
        <v>62926.003539163634</v>
      </c>
      <c r="K13" s="17"/>
      <c r="L13" s="47"/>
    </row>
    <row r="14" spans="1:12" ht="12.75" customHeight="1" x14ac:dyDescent="0.25">
      <c r="A14" s="16">
        <v>2018</v>
      </c>
      <c r="B14" s="17">
        <v>53</v>
      </c>
      <c r="C14" s="23">
        <v>39</v>
      </c>
      <c r="D14" s="46">
        <f t="shared" si="0"/>
        <v>73.584905660377359</v>
      </c>
      <c r="E14" s="19">
        <v>30000</v>
      </c>
      <c r="F14" s="19" t="s">
        <v>1</v>
      </c>
      <c r="G14" s="19">
        <v>75000</v>
      </c>
      <c r="H14" s="19">
        <v>52641</v>
      </c>
      <c r="I14" s="19">
        <v>55000</v>
      </c>
      <c r="J14" s="19">
        <v>62286.997563946417</v>
      </c>
      <c r="K14" s="17"/>
      <c r="L14" s="47"/>
    </row>
    <row r="15" spans="1:12" ht="12.75" customHeight="1" x14ac:dyDescent="0.25">
      <c r="A15" s="16">
        <v>2019</v>
      </c>
      <c r="B15" s="17">
        <v>49</v>
      </c>
      <c r="C15" s="23">
        <v>31</v>
      </c>
      <c r="D15" s="46">
        <f t="shared" ref="D15" si="1">(C15/B15)*100</f>
        <v>63.265306122448983</v>
      </c>
      <c r="E15" s="19">
        <v>27500</v>
      </c>
      <c r="F15" s="19" t="s">
        <v>1</v>
      </c>
      <c r="G15" s="19">
        <v>90000</v>
      </c>
      <c r="H15" s="19">
        <v>48710</v>
      </c>
      <c r="I15" s="19">
        <v>45000</v>
      </c>
      <c r="J15" s="19">
        <v>50068.659127625207</v>
      </c>
      <c r="K15" s="17"/>
      <c r="L15" s="47"/>
    </row>
    <row r="16" spans="1:12" ht="12.75" customHeight="1" x14ac:dyDescent="0.25">
      <c r="A16" s="16">
        <v>2020</v>
      </c>
      <c r="B16" s="17">
        <v>53</v>
      </c>
      <c r="C16" s="23">
        <v>32</v>
      </c>
      <c r="D16" s="46">
        <v>60.377358490566039</v>
      </c>
      <c r="E16" s="19">
        <v>30000</v>
      </c>
      <c r="F16" s="19" t="s">
        <v>1</v>
      </c>
      <c r="G16" s="19">
        <v>80000</v>
      </c>
      <c r="H16" s="19">
        <v>55021.88</v>
      </c>
      <c r="I16" s="19">
        <v>57500</v>
      </c>
      <c r="J16" s="19">
        <v>63660.469754703503</v>
      </c>
      <c r="K16" s="17"/>
      <c r="L16" s="47"/>
    </row>
    <row r="17" spans="1:12" ht="12.75" customHeight="1" x14ac:dyDescent="0.25">
      <c r="A17" s="16">
        <v>2021</v>
      </c>
      <c r="B17" s="17">
        <v>51</v>
      </c>
      <c r="C17" s="23">
        <v>28</v>
      </c>
      <c r="D17" s="25">
        <v>54.901960784313729</v>
      </c>
      <c r="E17" s="17">
        <v>35000</v>
      </c>
      <c r="F17" s="17" t="s">
        <v>1</v>
      </c>
      <c r="G17" s="17">
        <v>70000</v>
      </c>
      <c r="H17" s="17">
        <v>57310.71</v>
      </c>
      <c r="I17" s="17">
        <v>60000</v>
      </c>
      <c r="J17" s="17">
        <v>65021.125324164459</v>
      </c>
      <c r="K17" s="17"/>
      <c r="L17" s="47"/>
    </row>
    <row r="18" spans="1:12" ht="12.75" customHeight="1" x14ac:dyDescent="0.25">
      <c r="A18" s="16">
        <v>2022</v>
      </c>
      <c r="B18" s="17">
        <v>52</v>
      </c>
      <c r="C18" s="23">
        <v>29</v>
      </c>
      <c r="D18" s="25">
        <v>55.769230769230774</v>
      </c>
      <c r="E18" s="17">
        <v>32500</v>
      </c>
      <c r="F18" s="17" t="s">
        <v>1</v>
      </c>
      <c r="G18" s="17">
        <v>70000</v>
      </c>
      <c r="H18" s="17">
        <v>53586.21</v>
      </c>
      <c r="I18" s="17">
        <v>55000</v>
      </c>
      <c r="J18" s="17">
        <v>55000</v>
      </c>
      <c r="K18" s="17"/>
      <c r="L18" s="47"/>
    </row>
    <row r="19" spans="1:12" ht="6" customHeight="1" x14ac:dyDescent="0.25">
      <c r="A19" s="30"/>
      <c r="B19" s="34"/>
      <c r="C19" s="34"/>
      <c r="D19" s="34"/>
      <c r="E19" s="34"/>
      <c r="F19" s="34"/>
      <c r="G19" s="34"/>
      <c r="H19" s="34"/>
      <c r="I19" s="34"/>
      <c r="J19" s="34"/>
    </row>
    <row r="20" spans="1:12" ht="15" customHeight="1" x14ac:dyDescent="0.25">
      <c r="A20" s="77" t="s">
        <v>24</v>
      </c>
      <c r="B20" s="78"/>
      <c r="C20" s="78"/>
      <c r="D20" s="78"/>
      <c r="E20" s="78"/>
      <c r="F20" s="78"/>
      <c r="G20" s="78"/>
      <c r="H20" s="78"/>
      <c r="I20" s="78"/>
      <c r="J20" s="78"/>
    </row>
  </sheetData>
  <mergeCells count="7">
    <mergeCell ref="A20:J20"/>
    <mergeCell ref="A2:J2"/>
    <mergeCell ref="C3:D3"/>
    <mergeCell ref="E3:G4"/>
    <mergeCell ref="H3:I3"/>
    <mergeCell ref="J3:J4"/>
    <mergeCell ref="B3:B4"/>
  </mergeCells>
  <hyperlinks>
    <hyperlink ref="I1" location="Innehåll!A1" display="Till innehållsförteckningen" xr:uid="{00000000-0004-0000-10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ublished="0">
    <pageSetUpPr fitToPage="1"/>
  </sheetPr>
  <dimension ref="A1:L20"/>
  <sheetViews>
    <sheetView workbookViewId="0">
      <pane ySplit="4" topLeftCell="A5" activePane="bottomLeft" state="frozen"/>
      <selection activeCell="A2" sqref="A2:R2"/>
      <selection pane="bottomLeft" activeCell="I1" sqref="I1"/>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6384" width="9.33203125" style="13"/>
  </cols>
  <sheetData>
    <row r="1" spans="1:12" ht="32.25" customHeight="1" x14ac:dyDescent="0.25">
      <c r="I1" s="33" t="s">
        <v>25</v>
      </c>
    </row>
    <row r="2" spans="1:12" ht="45" customHeight="1" x14ac:dyDescent="0.25">
      <c r="A2" s="76" t="s">
        <v>67</v>
      </c>
      <c r="B2" s="76"/>
      <c r="C2" s="76"/>
      <c r="D2" s="76"/>
      <c r="E2" s="76"/>
      <c r="F2" s="76"/>
      <c r="G2" s="76"/>
      <c r="H2" s="76"/>
      <c r="I2" s="76"/>
      <c r="J2" s="76"/>
    </row>
    <row r="3" spans="1:12" ht="15" customHeight="1" x14ac:dyDescent="0.25">
      <c r="B3" s="82" t="s">
        <v>8</v>
      </c>
      <c r="C3" s="79" t="s">
        <v>2</v>
      </c>
      <c r="D3" s="79"/>
      <c r="E3" s="80" t="s">
        <v>5</v>
      </c>
      <c r="F3" s="80"/>
      <c r="G3" s="80"/>
      <c r="H3" s="79" t="s">
        <v>3</v>
      </c>
      <c r="I3" s="79"/>
      <c r="J3" s="80"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22</v>
      </c>
      <c r="D6" s="46">
        <f t="shared" ref="D6:D12" si="0">(C6/B6)*100</f>
        <v>53.658536585365859</v>
      </c>
      <c r="E6" s="19">
        <v>45000</v>
      </c>
      <c r="F6" s="19" t="s">
        <v>1</v>
      </c>
      <c r="G6" s="19">
        <v>140000</v>
      </c>
      <c r="H6" s="19">
        <v>81136.36</v>
      </c>
      <c r="I6" s="19">
        <v>70000</v>
      </c>
      <c r="J6" s="19">
        <v>86070.354084702616</v>
      </c>
      <c r="K6" s="17"/>
      <c r="L6" s="47"/>
    </row>
    <row r="7" spans="1:12" ht="12.75" customHeight="1" x14ac:dyDescent="0.25">
      <c r="A7" s="16">
        <v>2011</v>
      </c>
      <c r="B7" s="17">
        <v>42</v>
      </c>
      <c r="C7" s="17">
        <v>14</v>
      </c>
      <c r="D7" s="46">
        <f t="shared" si="0"/>
        <v>33.333333333333329</v>
      </c>
      <c r="E7" s="19">
        <v>45000</v>
      </c>
      <c r="F7" s="19" t="s">
        <v>1</v>
      </c>
      <c r="G7" s="19">
        <v>100000</v>
      </c>
      <c r="H7" s="19">
        <v>68214.289999999994</v>
      </c>
      <c r="I7" s="19">
        <v>70000</v>
      </c>
      <c r="J7" s="19">
        <v>83594.066082265679</v>
      </c>
      <c r="K7" s="17"/>
      <c r="L7" s="47"/>
    </row>
    <row r="8" spans="1:12" ht="12.75" customHeight="1" x14ac:dyDescent="0.25">
      <c r="A8" s="16">
        <v>2012</v>
      </c>
      <c r="B8" s="17">
        <v>42</v>
      </c>
      <c r="C8" s="17">
        <v>17</v>
      </c>
      <c r="D8" s="46">
        <f t="shared" si="0"/>
        <v>40.476190476190474</v>
      </c>
      <c r="E8" s="19">
        <v>17500</v>
      </c>
      <c r="F8" s="19" t="s">
        <v>1</v>
      </c>
      <c r="G8" s="19">
        <v>150000</v>
      </c>
      <c r="H8" s="19">
        <v>73676.47</v>
      </c>
      <c r="I8" s="19">
        <v>70000</v>
      </c>
      <c r="J8" s="19">
        <v>82857.097390197334</v>
      </c>
      <c r="K8" s="17"/>
      <c r="L8" s="47"/>
    </row>
    <row r="9" spans="1:12" ht="12.75" customHeight="1" x14ac:dyDescent="0.25">
      <c r="A9" s="16">
        <v>2013</v>
      </c>
      <c r="B9" s="17">
        <v>42</v>
      </c>
      <c r="C9" s="17">
        <v>13</v>
      </c>
      <c r="D9" s="46">
        <f t="shared" si="0"/>
        <v>30.952380952380953</v>
      </c>
      <c r="E9" s="19">
        <v>25000</v>
      </c>
      <c r="F9" s="19" t="s">
        <v>1</v>
      </c>
      <c r="G9" s="19">
        <v>100000</v>
      </c>
      <c r="H9" s="19">
        <v>69038.460000000006</v>
      </c>
      <c r="I9" s="19">
        <v>65000</v>
      </c>
      <c r="J9" s="19">
        <v>76973.030631089612</v>
      </c>
      <c r="K9" s="17"/>
      <c r="L9" s="47"/>
    </row>
    <row r="10" spans="1:12" ht="12.75" customHeight="1" x14ac:dyDescent="0.25">
      <c r="A10" s="16">
        <v>2014</v>
      </c>
      <c r="B10" s="17">
        <v>41</v>
      </c>
      <c r="C10" s="23">
        <v>13</v>
      </c>
      <c r="D10" s="46">
        <f t="shared" si="0"/>
        <v>31.707317073170731</v>
      </c>
      <c r="E10" s="19">
        <v>55000</v>
      </c>
      <c r="F10" s="19" t="s">
        <v>1</v>
      </c>
      <c r="G10" s="19">
        <v>150000</v>
      </c>
      <c r="H10" s="19">
        <v>90000</v>
      </c>
      <c r="I10" s="19">
        <v>90000</v>
      </c>
      <c r="J10" s="19">
        <v>106771.82685253119</v>
      </c>
      <c r="K10" s="17"/>
      <c r="L10" s="47"/>
    </row>
    <row r="11" spans="1:12" ht="12.75" customHeight="1" x14ac:dyDescent="0.25">
      <c r="A11" s="16">
        <v>2015</v>
      </c>
      <c r="B11" s="17">
        <v>47</v>
      </c>
      <c r="C11" s="23">
        <v>28</v>
      </c>
      <c r="D11" s="46">
        <f t="shared" si="0"/>
        <v>59.574468085106382</v>
      </c>
      <c r="E11" s="19">
        <v>35000</v>
      </c>
      <c r="F11" s="19" t="s">
        <v>1</v>
      </c>
      <c r="G11" s="19">
        <v>200000</v>
      </c>
      <c r="H11" s="19">
        <v>84428.57</v>
      </c>
      <c r="I11" s="19">
        <v>82500</v>
      </c>
      <c r="J11" s="19">
        <v>97917.903303015803</v>
      </c>
      <c r="K11" s="17"/>
      <c r="L11" s="47"/>
    </row>
    <row r="12" spans="1:12" ht="12.75" customHeight="1" x14ac:dyDescent="0.25">
      <c r="A12" s="16">
        <v>2016</v>
      </c>
      <c r="B12" s="17">
        <v>49</v>
      </c>
      <c r="C12" s="23">
        <v>24</v>
      </c>
      <c r="D12" s="46">
        <f t="shared" si="0"/>
        <v>48.979591836734691</v>
      </c>
      <c r="E12" s="19">
        <v>30000</v>
      </c>
      <c r="F12" s="19" t="s">
        <v>1</v>
      </c>
      <c r="G12" s="19">
        <v>100000</v>
      </c>
      <c r="H12" s="19">
        <v>66093.75</v>
      </c>
      <c r="I12" s="19">
        <v>65000</v>
      </c>
      <c r="J12" s="19">
        <v>76396.517397212665</v>
      </c>
      <c r="K12" s="17"/>
      <c r="L12" s="47"/>
    </row>
    <row r="13" spans="1:12" ht="12.75" customHeight="1" x14ac:dyDescent="0.25">
      <c r="A13" s="16">
        <v>2017</v>
      </c>
      <c r="B13" s="17">
        <v>54</v>
      </c>
      <c r="C13" s="23">
        <v>25</v>
      </c>
      <c r="D13" s="46">
        <f t="shared" ref="D13" si="1">(C13/B13)*100</f>
        <v>46.296296296296298</v>
      </c>
      <c r="E13" s="19">
        <v>30000</v>
      </c>
      <c r="F13" s="19" t="s">
        <v>1</v>
      </c>
      <c r="G13" s="19">
        <v>175000</v>
      </c>
      <c r="H13" s="19">
        <v>68816.679999999993</v>
      </c>
      <c r="I13" s="19">
        <v>60000</v>
      </c>
      <c r="J13" s="19">
        <v>69276.3341715563</v>
      </c>
      <c r="K13" s="17"/>
      <c r="L13" s="47"/>
    </row>
    <row r="14" spans="1:12" ht="12.75" customHeight="1" x14ac:dyDescent="0.25">
      <c r="A14" s="16">
        <v>2018</v>
      </c>
      <c r="B14" s="17">
        <v>53</v>
      </c>
      <c r="C14" s="23">
        <v>34</v>
      </c>
      <c r="D14" s="46">
        <f t="shared" ref="D14" si="2">(C14/B14)*100</f>
        <v>64.15094339622641</v>
      </c>
      <c r="E14" s="19">
        <v>27000</v>
      </c>
      <c r="F14" s="19" t="s">
        <v>1</v>
      </c>
      <c r="G14" s="19">
        <v>175000</v>
      </c>
      <c r="H14" s="19">
        <v>69676</v>
      </c>
      <c r="I14" s="19">
        <v>60000</v>
      </c>
      <c r="J14" s="19">
        <v>67949.451887941541</v>
      </c>
      <c r="K14" s="17"/>
      <c r="L14" s="47"/>
    </row>
    <row r="15" spans="1:12" ht="12.75" customHeight="1" x14ac:dyDescent="0.25">
      <c r="A15" s="16">
        <v>2019</v>
      </c>
      <c r="B15" s="17">
        <v>49</v>
      </c>
      <c r="C15" s="23">
        <v>30</v>
      </c>
      <c r="D15" s="46">
        <f t="shared" ref="D15" si="3">(C15/B15)*100</f>
        <v>61.224489795918366</v>
      </c>
      <c r="E15" s="19">
        <v>22500</v>
      </c>
      <c r="F15" s="19" t="s">
        <v>1</v>
      </c>
      <c r="G15" s="19">
        <v>150000</v>
      </c>
      <c r="H15" s="19">
        <v>60800</v>
      </c>
      <c r="I15" s="19">
        <v>55000</v>
      </c>
      <c r="J15" s="19">
        <v>61195.027822653035</v>
      </c>
      <c r="K15" s="17"/>
      <c r="L15" s="47"/>
    </row>
    <row r="16" spans="1:12" ht="12.75" customHeight="1" x14ac:dyDescent="0.25">
      <c r="A16" s="16">
        <v>2020</v>
      </c>
      <c r="B16" s="17">
        <v>53</v>
      </c>
      <c r="C16" s="23">
        <v>38</v>
      </c>
      <c r="D16" s="46">
        <v>71.698113207547166</v>
      </c>
      <c r="E16" s="19">
        <v>32500</v>
      </c>
      <c r="F16" s="19" t="s">
        <v>1</v>
      </c>
      <c r="G16" s="19">
        <v>200000</v>
      </c>
      <c r="H16" s="19">
        <v>70421.05</v>
      </c>
      <c r="I16" s="19">
        <v>55000</v>
      </c>
      <c r="J16" s="19">
        <v>60892.623243629438</v>
      </c>
      <c r="K16" s="17"/>
      <c r="L16" s="47"/>
    </row>
    <row r="17" spans="1:12" ht="12.75" customHeight="1" x14ac:dyDescent="0.25">
      <c r="A17" s="16">
        <v>2021</v>
      </c>
      <c r="B17" s="17">
        <v>51</v>
      </c>
      <c r="C17" s="23">
        <v>33</v>
      </c>
      <c r="D17" s="25">
        <v>64.705882352941174</v>
      </c>
      <c r="E17" s="17">
        <v>19000</v>
      </c>
      <c r="F17" s="17" t="s">
        <v>1</v>
      </c>
      <c r="G17" s="17">
        <v>90000</v>
      </c>
      <c r="H17" s="17">
        <v>47128.79</v>
      </c>
      <c r="I17" s="17">
        <v>47500</v>
      </c>
      <c r="J17" s="17">
        <v>51475.057548296863</v>
      </c>
      <c r="K17" s="17"/>
      <c r="L17" s="47"/>
    </row>
    <row r="18" spans="1:12" ht="12.75" customHeight="1" x14ac:dyDescent="0.25">
      <c r="A18" s="16">
        <v>2022</v>
      </c>
      <c r="B18" s="17">
        <v>52</v>
      </c>
      <c r="C18" s="23">
        <v>28</v>
      </c>
      <c r="D18" s="25">
        <v>53.846153846153847</v>
      </c>
      <c r="E18" s="17">
        <v>13000</v>
      </c>
      <c r="F18" s="17" t="s">
        <v>1</v>
      </c>
      <c r="G18" s="17">
        <v>200000</v>
      </c>
      <c r="H18" s="17">
        <v>48571.43</v>
      </c>
      <c r="I18" s="17">
        <v>45000</v>
      </c>
      <c r="J18" s="17">
        <v>45000</v>
      </c>
      <c r="K18" s="17"/>
      <c r="L18" s="47"/>
    </row>
    <row r="19" spans="1:12" ht="6" customHeight="1" x14ac:dyDescent="0.25">
      <c r="A19" s="30"/>
      <c r="B19" s="34"/>
      <c r="C19" s="34"/>
      <c r="D19" s="34"/>
      <c r="E19" s="34"/>
      <c r="F19" s="34"/>
      <c r="G19" s="34"/>
      <c r="H19" s="34"/>
      <c r="I19" s="34"/>
      <c r="J19" s="34"/>
    </row>
    <row r="20" spans="1:12" ht="15" customHeight="1" x14ac:dyDescent="0.25">
      <c r="A20" s="77" t="s">
        <v>24</v>
      </c>
      <c r="B20" s="78"/>
      <c r="C20" s="78"/>
      <c r="D20" s="78"/>
      <c r="E20" s="78"/>
      <c r="F20" s="78"/>
      <c r="G20" s="78"/>
      <c r="H20" s="78"/>
      <c r="I20" s="78"/>
      <c r="J20" s="78"/>
    </row>
  </sheetData>
  <mergeCells count="7">
    <mergeCell ref="A20:J20"/>
    <mergeCell ref="A2:J2"/>
    <mergeCell ref="C3:D3"/>
    <mergeCell ref="E3:G4"/>
    <mergeCell ref="H3:I3"/>
    <mergeCell ref="J3:J4"/>
    <mergeCell ref="B3:B4"/>
  </mergeCells>
  <hyperlinks>
    <hyperlink ref="I1" location="Innehåll!A1" display="Till innehållsförteckningen" xr:uid="{00000000-0004-0000-1200-000000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ublished="0">
    <pageSetUpPr fitToPage="1"/>
  </sheetPr>
  <dimension ref="A1:L20"/>
  <sheetViews>
    <sheetView workbookViewId="0">
      <pane ySplit="4" topLeftCell="A5" activePane="bottomLeft" state="frozen"/>
      <selection activeCell="A2" sqref="A2:R2"/>
      <selection pane="bottomLeft" activeCell="A2" sqref="A2:J2"/>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6384" width="9.33203125" style="13"/>
  </cols>
  <sheetData>
    <row r="1" spans="1:12" ht="32.25" customHeight="1" x14ac:dyDescent="0.25">
      <c r="I1" s="33" t="s">
        <v>25</v>
      </c>
    </row>
    <row r="2" spans="1:12" ht="30" customHeight="1" x14ac:dyDescent="0.25">
      <c r="A2" s="76" t="s">
        <v>66</v>
      </c>
      <c r="B2" s="76"/>
      <c r="C2" s="76"/>
      <c r="D2" s="76"/>
      <c r="E2" s="76"/>
      <c r="F2" s="76"/>
      <c r="G2" s="76"/>
      <c r="H2" s="76"/>
      <c r="I2" s="76"/>
      <c r="J2" s="76"/>
    </row>
    <row r="3" spans="1:12" ht="15" customHeight="1" x14ac:dyDescent="0.25">
      <c r="A3" s="18"/>
      <c r="B3" s="82" t="s">
        <v>8</v>
      </c>
      <c r="C3" s="79" t="s">
        <v>2</v>
      </c>
      <c r="D3" s="79"/>
      <c r="E3" s="82" t="s">
        <v>5</v>
      </c>
      <c r="F3" s="82"/>
      <c r="G3" s="82"/>
      <c r="H3" s="79" t="s">
        <v>3</v>
      </c>
      <c r="I3" s="79"/>
      <c r="J3" s="82"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9</v>
      </c>
      <c r="D6" s="46">
        <f t="shared" ref="D6:D12" si="0">(C6/B6)*100</f>
        <v>21.951219512195124</v>
      </c>
      <c r="E6" s="19">
        <v>190000</v>
      </c>
      <c r="F6" s="19" t="s">
        <v>1</v>
      </c>
      <c r="G6" s="19">
        <v>500000</v>
      </c>
      <c r="H6" s="19">
        <v>351666.67</v>
      </c>
      <c r="I6" s="19">
        <v>375000</v>
      </c>
      <c r="J6" s="23">
        <v>461091.18259662116</v>
      </c>
      <c r="K6" s="17"/>
      <c r="L6" s="47"/>
    </row>
    <row r="7" spans="1:12" ht="12.75" customHeight="1" x14ac:dyDescent="0.25">
      <c r="A7" s="16">
        <v>2011</v>
      </c>
      <c r="B7" s="17">
        <v>42</v>
      </c>
      <c r="C7" s="17">
        <v>7</v>
      </c>
      <c r="D7" s="46">
        <f t="shared" si="0"/>
        <v>16.666666666666664</v>
      </c>
      <c r="E7" s="19">
        <v>200000</v>
      </c>
      <c r="F7" s="19" t="s">
        <v>1</v>
      </c>
      <c r="G7" s="19">
        <v>500000</v>
      </c>
      <c r="H7" s="19">
        <v>353571.43</v>
      </c>
      <c r="I7" s="19">
        <v>350000</v>
      </c>
      <c r="J7" s="23">
        <v>417970.33041132841</v>
      </c>
      <c r="K7" s="17"/>
      <c r="L7" s="47"/>
    </row>
    <row r="8" spans="1:12" ht="12.75" customHeight="1" x14ac:dyDescent="0.25">
      <c r="A8" s="16">
        <v>2012</v>
      </c>
      <c r="B8" s="17">
        <v>42</v>
      </c>
      <c r="C8" s="17">
        <v>6</v>
      </c>
      <c r="D8" s="46">
        <f t="shared" si="0"/>
        <v>14.285714285714285</v>
      </c>
      <c r="E8" s="19">
        <v>300000</v>
      </c>
      <c r="F8" s="19" t="s">
        <v>1</v>
      </c>
      <c r="G8" s="19">
        <v>450000</v>
      </c>
      <c r="H8" s="19">
        <v>366666.67</v>
      </c>
      <c r="I8" s="19">
        <v>350000</v>
      </c>
      <c r="J8" s="23">
        <v>414285.48695098667</v>
      </c>
      <c r="K8" s="17"/>
      <c r="L8" s="47"/>
    </row>
    <row r="9" spans="1:12" ht="12.75" customHeight="1" x14ac:dyDescent="0.25">
      <c r="A9" s="16">
        <v>2013</v>
      </c>
      <c r="B9" s="17">
        <v>42</v>
      </c>
      <c r="C9" s="17">
        <v>10</v>
      </c>
      <c r="D9" s="46">
        <f t="shared" si="0"/>
        <v>23.809523809523807</v>
      </c>
      <c r="E9" s="19">
        <v>90000</v>
      </c>
      <c r="F9" s="19" t="s">
        <v>1</v>
      </c>
      <c r="G9" s="19">
        <v>600000</v>
      </c>
      <c r="H9" s="19">
        <v>320500</v>
      </c>
      <c r="I9" s="19">
        <v>287500</v>
      </c>
      <c r="J9" s="23">
        <v>340457.63548366557</v>
      </c>
      <c r="K9" s="17"/>
      <c r="L9" s="47"/>
    </row>
    <row r="10" spans="1:12" ht="12.75" customHeight="1" x14ac:dyDescent="0.25">
      <c r="A10" s="16">
        <v>2014</v>
      </c>
      <c r="B10" s="17">
        <v>41</v>
      </c>
      <c r="C10" s="23">
        <v>8</v>
      </c>
      <c r="D10" s="46">
        <f t="shared" si="0"/>
        <v>19.512195121951219</v>
      </c>
      <c r="E10" s="19">
        <v>90000</v>
      </c>
      <c r="F10" s="19" t="s">
        <v>1</v>
      </c>
      <c r="G10" s="19">
        <v>600000</v>
      </c>
      <c r="H10" s="19">
        <v>341250</v>
      </c>
      <c r="I10" s="19">
        <v>300000</v>
      </c>
      <c r="J10" s="23">
        <v>355906.08950843726</v>
      </c>
      <c r="K10" s="17"/>
      <c r="L10" s="47"/>
    </row>
    <row r="11" spans="1:12" ht="12.75" customHeight="1" x14ac:dyDescent="0.25">
      <c r="A11" s="16">
        <v>2015</v>
      </c>
      <c r="B11" s="17">
        <v>47</v>
      </c>
      <c r="C11" s="23">
        <v>13</v>
      </c>
      <c r="D11" s="46">
        <f t="shared" si="0"/>
        <v>27.659574468085108</v>
      </c>
      <c r="E11" s="19">
        <v>90000</v>
      </c>
      <c r="F11" s="19" t="s">
        <v>1</v>
      </c>
      <c r="G11" s="19">
        <v>500000</v>
      </c>
      <c r="H11" s="19">
        <v>339615.38</v>
      </c>
      <c r="I11" s="19">
        <v>350000</v>
      </c>
      <c r="J11" s="23">
        <v>415409.28674006707</v>
      </c>
      <c r="K11" s="17"/>
      <c r="L11" s="47"/>
    </row>
    <row r="12" spans="1:12" ht="12.75" customHeight="1" x14ac:dyDescent="0.25">
      <c r="A12" s="16">
        <v>2016</v>
      </c>
      <c r="B12" s="17">
        <v>49</v>
      </c>
      <c r="C12" s="23">
        <v>12</v>
      </c>
      <c r="D12" s="46">
        <f t="shared" si="0"/>
        <v>24.489795918367346</v>
      </c>
      <c r="E12" s="19">
        <v>350000</v>
      </c>
      <c r="F12" s="19" t="s">
        <v>1</v>
      </c>
      <c r="G12" s="19">
        <v>500000</v>
      </c>
      <c r="H12" s="19">
        <v>410291.66666666669</v>
      </c>
      <c r="I12" s="19">
        <v>400000</v>
      </c>
      <c r="J12" s="23">
        <v>470132.41475207789</v>
      </c>
      <c r="K12" s="17"/>
      <c r="L12" s="47"/>
    </row>
    <row r="13" spans="1:12" ht="12.75" customHeight="1" x14ac:dyDescent="0.25">
      <c r="A13" s="16">
        <v>2017</v>
      </c>
      <c r="B13" s="17">
        <v>54</v>
      </c>
      <c r="C13" s="23">
        <v>20</v>
      </c>
      <c r="D13" s="46">
        <f t="shared" ref="D13" si="1">(C13/B13)*100</f>
        <v>37.037037037037038</v>
      </c>
      <c r="E13" s="19">
        <v>65000</v>
      </c>
      <c r="F13" s="19" t="s">
        <v>1</v>
      </c>
      <c r="G13" s="19">
        <v>700000</v>
      </c>
      <c r="H13" s="19">
        <v>403658.35</v>
      </c>
      <c r="I13" s="19">
        <v>400000</v>
      </c>
      <c r="J13" s="23">
        <v>461842.22781037533</v>
      </c>
      <c r="K13" s="17"/>
      <c r="L13" s="47"/>
    </row>
    <row r="14" spans="1:12" ht="12.75" customHeight="1" x14ac:dyDescent="0.25">
      <c r="A14" s="16">
        <v>2018</v>
      </c>
      <c r="B14" s="17">
        <v>53</v>
      </c>
      <c r="C14" s="23">
        <v>25</v>
      </c>
      <c r="D14" s="46">
        <f t="shared" ref="D14" si="2">(C14/B14)*100</f>
        <v>47.169811320754718</v>
      </c>
      <c r="E14" s="19">
        <v>250000</v>
      </c>
      <c r="F14" s="19" t="s">
        <v>1</v>
      </c>
      <c r="G14" s="19">
        <v>650000</v>
      </c>
      <c r="H14" s="19">
        <v>385600</v>
      </c>
      <c r="I14" s="19">
        <v>370000</v>
      </c>
      <c r="J14" s="23">
        <v>419021.61997563951</v>
      </c>
      <c r="K14" s="17"/>
      <c r="L14" s="47"/>
    </row>
    <row r="15" spans="1:12" ht="12.75" customHeight="1" x14ac:dyDescent="0.25">
      <c r="A15" s="16">
        <v>2019</v>
      </c>
      <c r="B15" s="17">
        <v>49</v>
      </c>
      <c r="C15" s="23">
        <v>17</v>
      </c>
      <c r="D15" s="46">
        <f t="shared" ref="D15" si="3">(C15/B15)*100</f>
        <v>34.693877551020407</v>
      </c>
      <c r="E15" s="19">
        <v>82500</v>
      </c>
      <c r="F15" s="19" t="s">
        <v>1</v>
      </c>
      <c r="G15" s="19">
        <v>500000</v>
      </c>
      <c r="H15" s="19">
        <v>362500</v>
      </c>
      <c r="I15" s="19">
        <v>360000</v>
      </c>
      <c r="J15" s="23">
        <v>400549.27302100166</v>
      </c>
      <c r="K15" s="17"/>
      <c r="L15" s="47"/>
    </row>
    <row r="16" spans="1:12" ht="12.75" customHeight="1" x14ac:dyDescent="0.25">
      <c r="A16" s="16">
        <v>2020</v>
      </c>
      <c r="B16" s="17">
        <v>53</v>
      </c>
      <c r="C16" s="23">
        <v>27</v>
      </c>
      <c r="D16" s="46">
        <v>50.943396226415096</v>
      </c>
      <c r="E16" s="19">
        <v>250000</v>
      </c>
      <c r="F16" s="19" t="s">
        <v>1</v>
      </c>
      <c r="G16" s="19">
        <v>825000</v>
      </c>
      <c r="H16" s="19">
        <v>463222.22</v>
      </c>
      <c r="I16" s="19">
        <v>425000</v>
      </c>
      <c r="J16" s="23">
        <v>470533.90688259108</v>
      </c>
      <c r="K16" s="17"/>
      <c r="L16" s="47"/>
    </row>
    <row r="17" spans="1:12" ht="12.75" customHeight="1" x14ac:dyDescent="0.25">
      <c r="A17" s="16">
        <v>2021</v>
      </c>
      <c r="B17" s="17">
        <v>51</v>
      </c>
      <c r="C17" s="23">
        <v>24</v>
      </c>
      <c r="D17" s="25">
        <v>47.058823529411761</v>
      </c>
      <c r="E17" s="17">
        <v>70000</v>
      </c>
      <c r="F17" s="17" t="s">
        <v>1</v>
      </c>
      <c r="G17" s="17">
        <v>435000</v>
      </c>
      <c r="H17" s="17">
        <v>371250</v>
      </c>
      <c r="I17" s="17">
        <v>400000</v>
      </c>
      <c r="J17" s="17">
        <v>433474.16882776306</v>
      </c>
      <c r="K17" s="17"/>
      <c r="L17" s="47"/>
    </row>
    <row r="18" spans="1:12" ht="12.75" customHeight="1" x14ac:dyDescent="0.25">
      <c r="A18" s="16">
        <v>2022</v>
      </c>
      <c r="B18" s="17">
        <v>52</v>
      </c>
      <c r="C18" s="23">
        <v>24</v>
      </c>
      <c r="D18" s="25">
        <v>46.153846153846153</v>
      </c>
      <c r="E18" s="17">
        <v>240000</v>
      </c>
      <c r="F18" s="17" t="s">
        <v>1</v>
      </c>
      <c r="G18" s="17">
        <v>550000</v>
      </c>
      <c r="H18" s="17">
        <v>384687.5</v>
      </c>
      <c r="I18" s="17">
        <v>395000</v>
      </c>
      <c r="J18" s="17">
        <v>395000</v>
      </c>
      <c r="K18" s="17"/>
      <c r="L18" s="47"/>
    </row>
    <row r="19" spans="1:12" ht="6" customHeight="1" x14ac:dyDescent="0.25">
      <c r="A19" s="30"/>
      <c r="B19" s="34"/>
      <c r="C19" s="34"/>
      <c r="D19" s="34"/>
      <c r="E19" s="34"/>
      <c r="F19" s="34"/>
      <c r="G19" s="34"/>
      <c r="H19" s="34"/>
      <c r="I19" s="34"/>
      <c r="J19" s="34"/>
    </row>
    <row r="20" spans="1:12" ht="15" customHeight="1" x14ac:dyDescent="0.25">
      <c r="A20" s="77" t="s">
        <v>24</v>
      </c>
      <c r="B20" s="78"/>
      <c r="C20" s="78"/>
      <c r="D20" s="78"/>
      <c r="E20" s="78"/>
      <c r="F20" s="78"/>
      <c r="G20" s="78"/>
      <c r="H20" s="78"/>
      <c r="I20" s="78"/>
      <c r="J20" s="78"/>
    </row>
  </sheetData>
  <mergeCells count="7">
    <mergeCell ref="A2:J2"/>
    <mergeCell ref="A20:J20"/>
    <mergeCell ref="C3:D3"/>
    <mergeCell ref="E3:G4"/>
    <mergeCell ref="H3:I3"/>
    <mergeCell ref="J3:J4"/>
    <mergeCell ref="B3:B4"/>
  </mergeCells>
  <hyperlinks>
    <hyperlink ref="I1" location="Innehåll!A1" display="Till innehållsförteckningen" xr:uid="{00000000-0004-0000-13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pageSetUpPr fitToPage="1"/>
  </sheetPr>
  <dimension ref="A1:L20"/>
  <sheetViews>
    <sheetView zoomScaleNormal="100" workbookViewId="0">
      <pane ySplit="4" topLeftCell="A5" activePane="bottomLeft" state="frozen"/>
      <selection activeCell="A2" sqref="A2:R2"/>
      <selection pane="bottomLeft" activeCell="I1" sqref="I1"/>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6384" width="9.33203125" style="13"/>
  </cols>
  <sheetData>
    <row r="1" spans="1:12" ht="32.25" customHeight="1" x14ac:dyDescent="0.25">
      <c r="I1" s="33" t="s">
        <v>25</v>
      </c>
    </row>
    <row r="2" spans="1:12" ht="45" customHeight="1" x14ac:dyDescent="0.25">
      <c r="A2" s="76" t="s">
        <v>68</v>
      </c>
      <c r="B2" s="76"/>
      <c r="C2" s="76"/>
      <c r="D2" s="76"/>
      <c r="E2" s="76"/>
      <c r="F2" s="76"/>
      <c r="G2" s="76"/>
      <c r="H2" s="76"/>
      <c r="I2" s="76"/>
      <c r="J2" s="76"/>
    </row>
    <row r="3" spans="1:12" ht="15" customHeight="1" x14ac:dyDescent="0.25">
      <c r="B3" s="82" t="s">
        <v>8</v>
      </c>
      <c r="C3" s="79" t="s">
        <v>2</v>
      </c>
      <c r="D3" s="79"/>
      <c r="E3" s="80" t="s">
        <v>5</v>
      </c>
      <c r="F3" s="80"/>
      <c r="G3" s="80"/>
      <c r="H3" s="79" t="s">
        <v>3</v>
      </c>
      <c r="I3" s="79"/>
      <c r="J3" s="80"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5</v>
      </c>
      <c r="D6" s="46">
        <f t="shared" ref="D6:D12" si="0">(C6/B6)*100</f>
        <v>12.195121951219512</v>
      </c>
      <c r="E6" s="19">
        <v>200000</v>
      </c>
      <c r="F6" s="19" t="s">
        <v>1</v>
      </c>
      <c r="G6" s="19">
        <v>450000</v>
      </c>
      <c r="H6" s="19">
        <v>320000</v>
      </c>
      <c r="I6" s="19">
        <v>300000</v>
      </c>
      <c r="J6" s="19">
        <v>368872.94607729692</v>
      </c>
      <c r="K6" s="17"/>
      <c r="L6" s="47"/>
    </row>
    <row r="7" spans="1:12" ht="12.75" customHeight="1" x14ac:dyDescent="0.25">
      <c r="A7" s="16">
        <v>2011</v>
      </c>
      <c r="B7" s="17">
        <v>42</v>
      </c>
      <c r="C7" s="17">
        <v>5</v>
      </c>
      <c r="D7" s="46">
        <f t="shared" si="0"/>
        <v>11.904761904761903</v>
      </c>
      <c r="E7" s="19">
        <v>250000</v>
      </c>
      <c r="F7" s="19" t="s">
        <v>1</v>
      </c>
      <c r="G7" s="19">
        <v>375000</v>
      </c>
      <c r="H7" s="19">
        <v>325000</v>
      </c>
      <c r="I7" s="19">
        <v>350000</v>
      </c>
      <c r="J7" s="19">
        <v>417970.33041132841</v>
      </c>
      <c r="K7" s="17"/>
      <c r="L7" s="47"/>
    </row>
    <row r="8" spans="1:12" ht="12.75" customHeight="1" x14ac:dyDescent="0.25">
      <c r="A8" s="16">
        <v>2012</v>
      </c>
      <c r="B8" s="17">
        <v>42</v>
      </c>
      <c r="C8" s="17">
        <v>5</v>
      </c>
      <c r="D8" s="46">
        <f t="shared" si="0"/>
        <v>11.904761904761903</v>
      </c>
      <c r="E8" s="19">
        <v>250000</v>
      </c>
      <c r="F8" s="19" t="s">
        <v>1</v>
      </c>
      <c r="G8" s="19">
        <v>500000</v>
      </c>
      <c r="H8" s="19">
        <v>354000</v>
      </c>
      <c r="I8" s="19">
        <v>300000</v>
      </c>
      <c r="J8" s="19">
        <v>355101.84595798858</v>
      </c>
      <c r="K8" s="17"/>
      <c r="L8" s="47"/>
    </row>
    <row r="9" spans="1:12" ht="12.75" customHeight="1" x14ac:dyDescent="0.25">
      <c r="A9" s="16">
        <v>2013</v>
      </c>
      <c r="B9" s="17">
        <v>42</v>
      </c>
      <c r="C9" s="17">
        <v>3</v>
      </c>
      <c r="D9" s="46">
        <f t="shared" si="0"/>
        <v>7.1428571428571423</v>
      </c>
      <c r="E9" s="19">
        <v>300000</v>
      </c>
      <c r="F9" s="19" t="s">
        <v>1</v>
      </c>
      <c r="G9" s="19">
        <v>450000</v>
      </c>
      <c r="H9" s="19">
        <v>366666.67</v>
      </c>
      <c r="I9" s="19">
        <v>350000</v>
      </c>
      <c r="J9" s="19">
        <v>414470.16493663634</v>
      </c>
      <c r="K9" s="17"/>
      <c r="L9" s="47"/>
    </row>
    <row r="10" spans="1:12" ht="12.75" customHeight="1" x14ac:dyDescent="0.25">
      <c r="A10" s="16">
        <v>2014</v>
      </c>
      <c r="B10" s="17">
        <v>41</v>
      </c>
      <c r="C10" s="23">
        <v>2</v>
      </c>
      <c r="D10" s="46">
        <f t="shared" si="0"/>
        <v>4.8780487804878048</v>
      </c>
      <c r="E10" s="19">
        <v>375000</v>
      </c>
      <c r="F10" s="19" t="s">
        <v>1</v>
      </c>
      <c r="G10" s="19">
        <v>450000</v>
      </c>
      <c r="H10" s="19">
        <v>412500</v>
      </c>
      <c r="I10" s="19">
        <v>412500</v>
      </c>
      <c r="J10" s="19">
        <v>489370.87307410123</v>
      </c>
      <c r="K10" s="17"/>
      <c r="L10" s="47"/>
    </row>
    <row r="11" spans="1:12" ht="12.75" customHeight="1" x14ac:dyDescent="0.25">
      <c r="A11" s="16">
        <v>2015</v>
      </c>
      <c r="B11" s="17">
        <v>47</v>
      </c>
      <c r="C11" s="23">
        <v>2</v>
      </c>
      <c r="D11" s="46">
        <f t="shared" si="0"/>
        <v>4.2553191489361701</v>
      </c>
      <c r="E11" s="19">
        <v>300000</v>
      </c>
      <c r="F11" s="19" t="s">
        <v>1</v>
      </c>
      <c r="G11" s="19">
        <v>350000</v>
      </c>
      <c r="H11" s="19">
        <v>325000</v>
      </c>
      <c r="I11" s="19">
        <v>325000</v>
      </c>
      <c r="J11" s="19">
        <v>385737.19483006228</v>
      </c>
      <c r="K11" s="17"/>
      <c r="L11" s="47"/>
    </row>
    <row r="12" spans="1:12" ht="12.75" customHeight="1" x14ac:dyDescent="0.25">
      <c r="A12" s="16">
        <v>2016</v>
      </c>
      <c r="B12" s="17">
        <v>49</v>
      </c>
      <c r="C12" s="23">
        <v>1</v>
      </c>
      <c r="D12" s="46">
        <f t="shared" si="0"/>
        <v>2.0408163265306123</v>
      </c>
      <c r="E12" s="19">
        <v>500000</v>
      </c>
      <c r="F12" s="19" t="s">
        <v>1</v>
      </c>
      <c r="G12" s="19">
        <v>500000</v>
      </c>
      <c r="H12" s="19">
        <v>500000</v>
      </c>
      <c r="I12" s="19">
        <v>500000</v>
      </c>
      <c r="J12" s="19">
        <v>587665.51844009745</v>
      </c>
      <c r="K12" s="17"/>
      <c r="L12" s="47"/>
    </row>
    <row r="13" spans="1:12" ht="12.75" customHeight="1" x14ac:dyDescent="0.25">
      <c r="A13" s="16">
        <v>2017</v>
      </c>
      <c r="B13" s="17">
        <v>54</v>
      </c>
      <c r="C13" s="23">
        <v>1</v>
      </c>
      <c r="D13" s="46">
        <f t="shared" ref="D13" si="1">(C13/B13)*100</f>
        <v>1.8518518518518516</v>
      </c>
      <c r="E13" s="19">
        <v>450000</v>
      </c>
      <c r="F13" s="19" t="s">
        <v>1</v>
      </c>
      <c r="G13" s="19">
        <v>450000</v>
      </c>
      <c r="H13" s="19">
        <v>450000</v>
      </c>
      <c r="I13" s="19">
        <v>450000</v>
      </c>
      <c r="J13" s="19">
        <v>519572.50628667226</v>
      </c>
      <c r="K13" s="17"/>
      <c r="L13" s="47"/>
    </row>
    <row r="14" spans="1:12" ht="12.75" customHeight="1" x14ac:dyDescent="0.25">
      <c r="A14" s="16">
        <v>2018</v>
      </c>
      <c r="B14" s="17">
        <v>53</v>
      </c>
      <c r="C14" s="23">
        <v>4</v>
      </c>
      <c r="D14" s="46">
        <f t="shared" ref="D14" si="2">(C14/B14)*100</f>
        <v>7.5471698113207548</v>
      </c>
      <c r="E14" s="19">
        <v>175000</v>
      </c>
      <c r="F14" s="19" t="s">
        <v>1</v>
      </c>
      <c r="G14" s="19">
        <v>400000</v>
      </c>
      <c r="H14" s="19">
        <v>237500</v>
      </c>
      <c r="I14" s="19">
        <v>187500</v>
      </c>
      <c r="J14" s="19">
        <v>212342.03714981733</v>
      </c>
      <c r="K14" s="17"/>
      <c r="L14" s="47"/>
    </row>
    <row r="15" spans="1:12" ht="12.75" customHeight="1" x14ac:dyDescent="0.25">
      <c r="A15" s="16">
        <v>2019</v>
      </c>
      <c r="B15" s="17">
        <v>49</v>
      </c>
      <c r="C15" s="23">
        <v>3</v>
      </c>
      <c r="D15" s="46">
        <f t="shared" ref="D15" si="3">(C15/B15)*100</f>
        <v>6.1224489795918364</v>
      </c>
      <c r="E15" s="19">
        <v>250000</v>
      </c>
      <c r="F15" s="19" t="s">
        <v>1</v>
      </c>
      <c r="G15" s="19">
        <v>300000</v>
      </c>
      <c r="H15" s="19">
        <v>283333</v>
      </c>
      <c r="I15" s="19">
        <v>300000</v>
      </c>
      <c r="J15" s="19">
        <v>333791.06085083471</v>
      </c>
      <c r="K15" s="17"/>
      <c r="L15" s="47"/>
    </row>
    <row r="16" spans="1:12" ht="12.75" customHeight="1" x14ac:dyDescent="0.25">
      <c r="A16" s="16">
        <v>2020</v>
      </c>
      <c r="B16" s="17">
        <v>53</v>
      </c>
      <c r="C16" s="23">
        <v>3</v>
      </c>
      <c r="D16" s="46">
        <v>5.6603773584905666</v>
      </c>
      <c r="E16" s="19">
        <v>300000</v>
      </c>
      <c r="F16" s="19" t="s">
        <v>1</v>
      </c>
      <c r="G16" s="19">
        <v>400000</v>
      </c>
      <c r="H16" s="19">
        <v>350000</v>
      </c>
      <c r="I16" s="19">
        <v>350000</v>
      </c>
      <c r="J16" s="19">
        <v>387498.51155036915</v>
      </c>
      <c r="K16" s="17"/>
      <c r="L16" s="47"/>
    </row>
    <row r="17" spans="1:12" ht="12.75" customHeight="1" x14ac:dyDescent="0.25">
      <c r="A17" s="16">
        <v>2021</v>
      </c>
      <c r="B17" s="17">
        <v>51</v>
      </c>
      <c r="C17" s="23" t="s">
        <v>26</v>
      </c>
      <c r="D17" s="25">
        <v>0</v>
      </c>
      <c r="E17" s="60" t="s">
        <v>56</v>
      </c>
      <c r="F17" s="17" t="s">
        <v>1</v>
      </c>
      <c r="G17" s="60" t="s">
        <v>56</v>
      </c>
      <c r="H17" s="60" t="s">
        <v>56</v>
      </c>
      <c r="I17" s="60" t="s">
        <v>56</v>
      </c>
      <c r="J17" s="60" t="s">
        <v>56</v>
      </c>
      <c r="K17" s="17"/>
      <c r="L17" s="47"/>
    </row>
    <row r="18" spans="1:12" ht="12.75" customHeight="1" x14ac:dyDescent="0.25">
      <c r="A18" s="16">
        <v>2022</v>
      </c>
      <c r="B18" s="17">
        <v>52</v>
      </c>
      <c r="C18" s="23">
        <v>1</v>
      </c>
      <c r="D18" s="25">
        <v>1.9230769230769231</v>
      </c>
      <c r="E18" s="17">
        <v>400000</v>
      </c>
      <c r="F18" s="17" t="s">
        <v>1</v>
      </c>
      <c r="G18" s="17">
        <v>400000</v>
      </c>
      <c r="H18" s="17">
        <v>400000</v>
      </c>
      <c r="I18" s="17">
        <v>400000</v>
      </c>
      <c r="J18" s="17">
        <v>400000</v>
      </c>
      <c r="K18" s="17"/>
      <c r="L18" s="47"/>
    </row>
    <row r="19" spans="1:12" ht="6" customHeight="1" x14ac:dyDescent="0.25">
      <c r="A19" s="30"/>
      <c r="B19" s="34"/>
      <c r="C19" s="34"/>
      <c r="D19" s="34"/>
      <c r="E19" s="34"/>
      <c r="F19" s="34"/>
      <c r="G19" s="34"/>
      <c r="H19" s="34"/>
      <c r="I19" s="34"/>
      <c r="J19" s="34"/>
    </row>
    <row r="20" spans="1:12" ht="15" customHeight="1" x14ac:dyDescent="0.25">
      <c r="A20" s="77" t="s">
        <v>24</v>
      </c>
      <c r="B20" s="78"/>
      <c r="C20" s="78"/>
      <c r="D20" s="78"/>
      <c r="E20" s="78"/>
      <c r="F20" s="78"/>
      <c r="G20" s="78"/>
      <c r="H20" s="78"/>
      <c r="I20" s="78"/>
      <c r="J20" s="78"/>
    </row>
  </sheetData>
  <mergeCells count="7">
    <mergeCell ref="A20:J20"/>
    <mergeCell ref="A2:J2"/>
    <mergeCell ref="C3:D3"/>
    <mergeCell ref="E3:G4"/>
    <mergeCell ref="H3:I3"/>
    <mergeCell ref="J3:J4"/>
    <mergeCell ref="B3:B4"/>
  </mergeCells>
  <hyperlinks>
    <hyperlink ref="I1" location="Innehåll!A1" display="Till innehållsförteckningen" xr:uid="{00000000-0004-0000-1100-000000000000}"/>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ublished="0">
    <pageSetUpPr fitToPage="1"/>
  </sheetPr>
  <dimension ref="A1:L20"/>
  <sheetViews>
    <sheetView workbookViewId="0">
      <pane ySplit="4" topLeftCell="A5" activePane="bottomLeft" state="frozen"/>
      <selection activeCell="A2" sqref="A2:R2"/>
      <selection pane="bottomLeft" activeCell="I1" sqref="I1"/>
    </sheetView>
  </sheetViews>
  <sheetFormatPr defaultColWidth="9.33203125" defaultRowHeight="13.2" x14ac:dyDescent="0.25"/>
  <cols>
    <col min="1" max="1" width="8.33203125" style="13" customWidth="1"/>
    <col min="2" max="5" width="7.6640625" style="13" customWidth="1"/>
    <col min="6" max="6" width="2.6640625" style="13" customWidth="1"/>
    <col min="7" max="7" width="7.6640625" style="13" customWidth="1"/>
    <col min="8" max="10" width="10.6640625" style="13" customWidth="1"/>
    <col min="11" max="16384" width="9.33203125" style="13"/>
  </cols>
  <sheetData>
    <row r="1" spans="1:12" ht="32.25" customHeight="1" x14ac:dyDescent="0.25">
      <c r="I1" s="33" t="s">
        <v>25</v>
      </c>
    </row>
    <row r="2" spans="1:12" ht="45" customHeight="1" x14ac:dyDescent="0.25">
      <c r="A2" s="76" t="s">
        <v>65</v>
      </c>
      <c r="B2" s="76"/>
      <c r="C2" s="76"/>
      <c r="D2" s="76"/>
      <c r="E2" s="76"/>
      <c r="F2" s="76"/>
      <c r="G2" s="76"/>
      <c r="H2" s="76"/>
      <c r="I2" s="76"/>
      <c r="J2" s="76"/>
    </row>
    <row r="3" spans="1:12" ht="15" customHeight="1" x14ac:dyDescent="0.25">
      <c r="B3" s="82" t="s">
        <v>8</v>
      </c>
      <c r="C3" s="79" t="s">
        <v>2</v>
      </c>
      <c r="D3" s="79"/>
      <c r="E3" s="80" t="s">
        <v>5</v>
      </c>
      <c r="F3" s="80"/>
      <c r="G3" s="80"/>
      <c r="H3" s="79" t="s">
        <v>3</v>
      </c>
      <c r="I3" s="79"/>
      <c r="J3" s="80" t="s">
        <v>9</v>
      </c>
    </row>
    <row r="4" spans="1:12" ht="15" customHeight="1" x14ac:dyDescent="0.25">
      <c r="A4" s="15"/>
      <c r="B4" s="81"/>
      <c r="C4" s="42" t="s">
        <v>0</v>
      </c>
      <c r="D4" s="42" t="s">
        <v>4</v>
      </c>
      <c r="E4" s="81"/>
      <c r="F4" s="81"/>
      <c r="G4" s="81"/>
      <c r="H4" s="42" t="s">
        <v>6</v>
      </c>
      <c r="I4" s="42" t="s">
        <v>7</v>
      </c>
      <c r="J4" s="81"/>
    </row>
    <row r="5" spans="1:12" ht="6" customHeight="1" x14ac:dyDescent="0.25">
      <c r="B5" s="41"/>
      <c r="C5" s="41"/>
      <c r="D5" s="41"/>
      <c r="E5" s="41"/>
      <c r="F5" s="41"/>
      <c r="G5" s="41"/>
      <c r="H5" s="41"/>
      <c r="I5" s="41"/>
      <c r="J5" s="41"/>
    </row>
    <row r="6" spans="1:12" ht="12.75" customHeight="1" x14ac:dyDescent="0.25">
      <c r="A6" s="16">
        <v>2010</v>
      </c>
      <c r="B6" s="17">
        <v>41</v>
      </c>
      <c r="C6" s="17">
        <v>3</v>
      </c>
      <c r="D6" s="46">
        <f t="shared" ref="D6:D12" si="0">(C6/B6)*100</f>
        <v>7.3170731707317067</v>
      </c>
      <c r="E6" s="19">
        <v>25000</v>
      </c>
      <c r="F6" s="19" t="s">
        <v>1</v>
      </c>
      <c r="G6" s="19">
        <v>50000</v>
      </c>
      <c r="H6" s="19">
        <v>33333.33</v>
      </c>
      <c r="I6" s="19">
        <v>25000</v>
      </c>
      <c r="J6" s="19">
        <v>30739.412173108078</v>
      </c>
      <c r="K6" s="17"/>
      <c r="L6" s="47"/>
    </row>
    <row r="7" spans="1:12" ht="12.75" customHeight="1" x14ac:dyDescent="0.25">
      <c r="A7" s="16">
        <v>2011</v>
      </c>
      <c r="B7" s="17">
        <v>42</v>
      </c>
      <c r="C7" s="17">
        <v>2</v>
      </c>
      <c r="D7" s="46">
        <f t="shared" si="0"/>
        <v>4.7619047619047619</v>
      </c>
      <c r="E7" s="19">
        <v>25000</v>
      </c>
      <c r="F7" s="19" t="s">
        <v>1</v>
      </c>
      <c r="G7" s="19">
        <v>70000</v>
      </c>
      <c r="H7" s="19">
        <v>47500</v>
      </c>
      <c r="I7" s="19">
        <v>47500</v>
      </c>
      <c r="J7" s="19">
        <v>56724.544841537427</v>
      </c>
      <c r="K7" s="17"/>
      <c r="L7" s="47"/>
    </row>
    <row r="8" spans="1:12" ht="12.75" customHeight="1" x14ac:dyDescent="0.25">
      <c r="A8" s="16">
        <v>2012</v>
      </c>
      <c r="B8" s="17">
        <v>42</v>
      </c>
      <c r="C8" s="17" t="s">
        <v>26</v>
      </c>
      <c r="D8" s="46">
        <v>0</v>
      </c>
      <c r="E8" s="61" t="s">
        <v>56</v>
      </c>
      <c r="F8" s="19"/>
      <c r="G8" s="19" t="s">
        <v>26</v>
      </c>
      <c r="H8" s="61" t="s">
        <v>56</v>
      </c>
      <c r="I8" s="61" t="s">
        <v>56</v>
      </c>
      <c r="J8" s="61" t="s">
        <v>26</v>
      </c>
      <c r="K8" s="17"/>
      <c r="L8" s="47"/>
    </row>
    <row r="9" spans="1:12" ht="12.75" customHeight="1" x14ac:dyDescent="0.25">
      <c r="A9" s="16">
        <v>2013</v>
      </c>
      <c r="B9" s="17">
        <v>42</v>
      </c>
      <c r="C9" s="17">
        <v>1</v>
      </c>
      <c r="D9" s="46">
        <f t="shared" si="0"/>
        <v>2.3809523809523809</v>
      </c>
      <c r="E9" s="19">
        <v>75000</v>
      </c>
      <c r="F9" s="19" t="s">
        <v>1</v>
      </c>
      <c r="G9" s="19">
        <v>75000</v>
      </c>
      <c r="H9" s="19">
        <v>75000</v>
      </c>
      <c r="I9" s="19">
        <v>75000</v>
      </c>
      <c r="J9" s="19">
        <v>88815.03534356493</v>
      </c>
      <c r="K9" s="17"/>
      <c r="L9" s="47"/>
    </row>
    <row r="10" spans="1:12" ht="12.75" customHeight="1" x14ac:dyDescent="0.25">
      <c r="A10" s="16">
        <v>2014</v>
      </c>
      <c r="B10" s="17">
        <v>41</v>
      </c>
      <c r="C10" s="23">
        <v>2</v>
      </c>
      <c r="D10" s="46">
        <f t="shared" si="0"/>
        <v>4.8780487804878048</v>
      </c>
      <c r="E10" s="19">
        <v>100000</v>
      </c>
      <c r="F10" s="19" t="s">
        <v>1</v>
      </c>
      <c r="G10" s="19">
        <v>100000</v>
      </c>
      <c r="H10" s="19">
        <v>100000</v>
      </c>
      <c r="I10" s="19">
        <v>100000</v>
      </c>
      <c r="J10" s="19">
        <v>118635.3631694791</v>
      </c>
      <c r="K10" s="17"/>
      <c r="L10" s="47"/>
    </row>
    <row r="11" spans="1:12" ht="12.75" customHeight="1" x14ac:dyDescent="0.25">
      <c r="A11" s="16">
        <v>2015</v>
      </c>
      <c r="B11" s="17">
        <v>47</v>
      </c>
      <c r="C11" s="23">
        <v>3</v>
      </c>
      <c r="D11" s="46">
        <f t="shared" si="0"/>
        <v>6.3829787234042552</v>
      </c>
      <c r="E11" s="19">
        <v>37500</v>
      </c>
      <c r="F11" s="19" t="s">
        <v>1</v>
      </c>
      <c r="G11" s="19">
        <v>47500</v>
      </c>
      <c r="H11" s="19">
        <v>43333.33</v>
      </c>
      <c r="I11" s="19">
        <v>45000</v>
      </c>
      <c r="J11" s="19">
        <v>53409.765438008617</v>
      </c>
      <c r="K11" s="17"/>
      <c r="L11" s="47"/>
    </row>
    <row r="12" spans="1:12" ht="12.75" customHeight="1" x14ac:dyDescent="0.25">
      <c r="A12" s="16">
        <v>2016</v>
      </c>
      <c r="B12" s="17">
        <v>49</v>
      </c>
      <c r="C12" s="23">
        <v>5</v>
      </c>
      <c r="D12" s="46">
        <f t="shared" si="0"/>
        <v>10.204081632653061</v>
      </c>
      <c r="E12" s="19">
        <v>32500</v>
      </c>
      <c r="F12" s="19" t="s">
        <v>1</v>
      </c>
      <c r="G12" s="19">
        <v>40000</v>
      </c>
      <c r="H12" s="19">
        <v>37000</v>
      </c>
      <c r="I12" s="19">
        <v>37500</v>
      </c>
      <c r="J12" s="19">
        <v>44074.913883007306</v>
      </c>
      <c r="K12" s="17"/>
      <c r="L12" s="47"/>
    </row>
    <row r="13" spans="1:12" ht="12.75" customHeight="1" x14ac:dyDescent="0.25">
      <c r="A13" s="16">
        <v>2017</v>
      </c>
      <c r="B13" s="17">
        <v>54</v>
      </c>
      <c r="C13" s="23">
        <v>8</v>
      </c>
      <c r="D13" s="46">
        <f t="shared" ref="D13" si="1">(C13/B13)*100</f>
        <v>14.814814814814813</v>
      </c>
      <c r="E13" s="19">
        <v>10000</v>
      </c>
      <c r="F13" s="19" t="s">
        <v>1</v>
      </c>
      <c r="G13" s="19">
        <v>120000</v>
      </c>
      <c r="H13" s="19">
        <v>51250</v>
      </c>
      <c r="I13" s="19">
        <v>40000</v>
      </c>
      <c r="J13" s="19">
        <v>46184.222781037533</v>
      </c>
      <c r="K13" s="17"/>
      <c r="L13" s="47"/>
    </row>
    <row r="14" spans="1:12" ht="12.75" customHeight="1" x14ac:dyDescent="0.25">
      <c r="A14" s="16">
        <v>2018</v>
      </c>
      <c r="B14" s="17">
        <v>53</v>
      </c>
      <c r="C14" s="23">
        <v>9</v>
      </c>
      <c r="D14" s="46">
        <f t="shared" ref="D14" si="2">(C14/B14)*100</f>
        <v>16.981132075471699</v>
      </c>
      <c r="E14" s="19">
        <v>10000</v>
      </c>
      <c r="F14" s="19" t="s">
        <v>1</v>
      </c>
      <c r="G14" s="19">
        <v>100000</v>
      </c>
      <c r="H14" s="19">
        <v>58333</v>
      </c>
      <c r="I14" s="19">
        <v>50000</v>
      </c>
      <c r="J14" s="19">
        <v>56624.543239951287</v>
      </c>
      <c r="K14" s="17"/>
      <c r="L14" s="47"/>
    </row>
    <row r="15" spans="1:12" ht="12.75" customHeight="1" x14ac:dyDescent="0.25">
      <c r="A15" s="16">
        <v>2019</v>
      </c>
      <c r="B15" s="17">
        <v>49</v>
      </c>
      <c r="C15" s="23">
        <v>8</v>
      </c>
      <c r="D15" s="46">
        <f t="shared" ref="D15" si="3">(C15/B15)*100</f>
        <v>16.326530612244898</v>
      </c>
      <c r="E15" s="19">
        <v>15000</v>
      </c>
      <c r="F15" s="19" t="s">
        <v>1</v>
      </c>
      <c r="G15" s="19">
        <v>150000</v>
      </c>
      <c r="H15" s="19">
        <v>60000</v>
      </c>
      <c r="I15" s="19">
        <v>50000</v>
      </c>
      <c r="J15" s="19">
        <v>55631.843475139118</v>
      </c>
      <c r="K15" s="17"/>
      <c r="L15" s="47"/>
    </row>
    <row r="16" spans="1:12" ht="12.75" customHeight="1" x14ac:dyDescent="0.25">
      <c r="A16" s="16">
        <v>2020</v>
      </c>
      <c r="B16" s="17">
        <v>53</v>
      </c>
      <c r="C16" s="23">
        <v>5</v>
      </c>
      <c r="D16" s="46">
        <v>9.433962264150944</v>
      </c>
      <c r="E16" s="19">
        <v>16000</v>
      </c>
      <c r="F16" s="19" t="s">
        <v>1</v>
      </c>
      <c r="G16" s="19">
        <v>70000</v>
      </c>
      <c r="H16" s="19">
        <v>34200</v>
      </c>
      <c r="I16" s="19">
        <v>25000</v>
      </c>
      <c r="J16" s="19">
        <v>27678.465110740653</v>
      </c>
      <c r="K16" s="17"/>
      <c r="L16" s="47"/>
    </row>
    <row r="17" spans="1:12" ht="12.75" customHeight="1" x14ac:dyDescent="0.25">
      <c r="A17" s="16">
        <v>2021</v>
      </c>
      <c r="B17" s="17">
        <v>51</v>
      </c>
      <c r="C17" s="23">
        <v>3</v>
      </c>
      <c r="D17" s="25">
        <v>5.8823529411764701</v>
      </c>
      <c r="E17" s="17">
        <v>25000</v>
      </c>
      <c r="F17" s="17" t="s">
        <v>1</v>
      </c>
      <c r="G17" s="17">
        <v>125000</v>
      </c>
      <c r="H17" s="17">
        <v>58333.33</v>
      </c>
      <c r="I17" s="17">
        <v>25000</v>
      </c>
      <c r="J17" s="17">
        <v>27092.135551735191</v>
      </c>
      <c r="K17" s="17"/>
      <c r="L17" s="47"/>
    </row>
    <row r="18" spans="1:12" ht="12.75" customHeight="1" x14ac:dyDescent="0.25">
      <c r="A18" s="16">
        <v>2022</v>
      </c>
      <c r="B18" s="17">
        <v>52</v>
      </c>
      <c r="C18" s="23">
        <v>3</v>
      </c>
      <c r="D18" s="25">
        <v>5.7692307692307692</v>
      </c>
      <c r="E18" s="17">
        <v>25000</v>
      </c>
      <c r="F18" s="17" t="s">
        <v>1</v>
      </c>
      <c r="G18" s="17">
        <v>25000</v>
      </c>
      <c r="H18" s="17">
        <v>25000</v>
      </c>
      <c r="I18" s="17">
        <v>25000</v>
      </c>
      <c r="J18" s="17">
        <v>25000</v>
      </c>
      <c r="K18" s="17"/>
      <c r="L18" s="47"/>
    </row>
    <row r="19" spans="1:12" ht="6" customHeight="1" x14ac:dyDescent="0.25">
      <c r="A19" s="30"/>
      <c r="B19" s="34"/>
      <c r="C19" s="34"/>
      <c r="D19" s="34"/>
      <c r="E19" s="34"/>
      <c r="F19" s="34"/>
      <c r="G19" s="34"/>
      <c r="H19" s="34"/>
      <c r="I19" s="34"/>
      <c r="J19" s="34"/>
    </row>
    <row r="20" spans="1:12" ht="15" customHeight="1" x14ac:dyDescent="0.25">
      <c r="A20" s="84" t="s">
        <v>24</v>
      </c>
      <c r="B20" s="84"/>
      <c r="C20" s="84"/>
      <c r="D20" s="84"/>
      <c r="E20" s="84"/>
      <c r="F20" s="84"/>
      <c r="G20" s="84"/>
      <c r="H20" s="84"/>
      <c r="I20" s="84"/>
      <c r="J20" s="84"/>
    </row>
  </sheetData>
  <mergeCells count="7">
    <mergeCell ref="A20:J20"/>
    <mergeCell ref="A2:J2"/>
    <mergeCell ref="C3:D3"/>
    <mergeCell ref="E3:G4"/>
    <mergeCell ref="H3:I3"/>
    <mergeCell ref="J3:J4"/>
    <mergeCell ref="B3:B4"/>
  </mergeCells>
  <hyperlinks>
    <hyperlink ref="I1" location="Innehåll!A1" display="Till innehållsförteckningen" xr:uid="{00000000-0004-0000-1400-000000000000}"/>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19"/>
  <sheetViews>
    <sheetView workbookViewId="0">
      <pane ySplit="4" topLeftCell="A5" activePane="bottomLeft" state="frozen"/>
      <selection pane="bottomLeft" activeCell="A5" sqref="A5:XFD5"/>
    </sheetView>
  </sheetViews>
  <sheetFormatPr defaultColWidth="9.33203125" defaultRowHeight="13.2" x14ac:dyDescent="0.25"/>
  <cols>
    <col min="1" max="1" width="10.6640625" style="16" customWidth="1"/>
    <col min="2" max="5" width="8.6640625" style="13" customWidth="1"/>
    <col min="6" max="6" width="2.6640625" style="13" customWidth="1"/>
    <col min="7" max="9" width="8.6640625" style="13" customWidth="1"/>
    <col min="10" max="10" width="8.88671875" style="13" customWidth="1"/>
    <col min="11" max="16384" width="9.33203125" style="13"/>
  </cols>
  <sheetData>
    <row r="1" spans="1:10" ht="30.6" customHeight="1" x14ac:dyDescent="0.25">
      <c r="B1" s="14"/>
      <c r="C1" s="14"/>
      <c r="D1" s="14"/>
      <c r="E1" s="14"/>
      <c r="F1" s="14"/>
      <c r="G1" s="14"/>
      <c r="I1" s="51" t="s">
        <v>25</v>
      </c>
    </row>
    <row r="2" spans="1:10" ht="15" customHeight="1" x14ac:dyDescent="0.25">
      <c r="A2" s="76" t="s">
        <v>88</v>
      </c>
      <c r="B2" s="87"/>
      <c r="C2" s="87"/>
      <c r="D2" s="87"/>
      <c r="E2" s="87"/>
      <c r="F2" s="87"/>
      <c r="G2" s="87"/>
      <c r="H2" s="87"/>
      <c r="I2" s="87"/>
      <c r="J2" s="87"/>
    </row>
    <row r="3" spans="1:10" s="48" customFormat="1" ht="15" customHeight="1" x14ac:dyDescent="0.25">
      <c r="A3" s="35"/>
      <c r="B3" s="81" t="s">
        <v>27</v>
      </c>
      <c r="C3" s="81"/>
      <c r="D3" s="81" t="s">
        <v>28</v>
      </c>
      <c r="E3" s="81"/>
      <c r="F3" s="41"/>
      <c r="G3" s="81" t="s">
        <v>29</v>
      </c>
      <c r="H3" s="81"/>
      <c r="I3" s="81"/>
      <c r="J3" s="81"/>
    </row>
    <row r="4" spans="1:10" s="48" customFormat="1" ht="30" customHeight="1" x14ac:dyDescent="0.25">
      <c r="A4" s="52"/>
      <c r="B4" s="42" t="s">
        <v>17</v>
      </c>
      <c r="C4" s="42" t="s">
        <v>18</v>
      </c>
      <c r="D4" s="42" t="s">
        <v>17</v>
      </c>
      <c r="E4" s="42" t="s">
        <v>18</v>
      </c>
      <c r="F4" s="42"/>
      <c r="G4" s="42" t="s">
        <v>17</v>
      </c>
      <c r="H4" s="42" t="s">
        <v>18</v>
      </c>
      <c r="I4" s="42" t="s">
        <v>30</v>
      </c>
      <c r="J4" s="42" t="s">
        <v>33</v>
      </c>
    </row>
    <row r="5" spans="1:10" s="48" customFormat="1" ht="6" customHeight="1" x14ac:dyDescent="0.25">
      <c r="A5" s="35"/>
      <c r="B5" s="41"/>
      <c r="C5" s="41"/>
      <c r="D5" s="41"/>
      <c r="E5" s="41"/>
      <c r="F5" s="41"/>
      <c r="G5" s="41"/>
      <c r="H5" s="41"/>
      <c r="I5" s="41"/>
      <c r="J5" s="41"/>
    </row>
    <row r="6" spans="1:10" x14ac:dyDescent="0.25">
      <c r="A6" s="16">
        <v>2018</v>
      </c>
      <c r="B6" s="23">
        <v>2039</v>
      </c>
      <c r="C6" s="23">
        <v>697</v>
      </c>
      <c r="D6" s="23">
        <v>684</v>
      </c>
      <c r="E6" s="23">
        <v>242</v>
      </c>
      <c r="F6" s="19"/>
      <c r="G6" s="19">
        <f t="shared" ref="G6" si="0">B6+D6</f>
        <v>2723</v>
      </c>
      <c r="H6" s="19">
        <f t="shared" ref="H6" si="1">C6+E6</f>
        <v>939</v>
      </c>
      <c r="I6" s="19">
        <f t="shared" ref="I6" si="2">G6+H6</f>
        <v>3662</v>
      </c>
      <c r="J6" s="19">
        <v>74.358274167121792</v>
      </c>
    </row>
    <row r="7" spans="1:10" x14ac:dyDescent="0.25">
      <c r="A7" s="16">
        <v>2019</v>
      </c>
      <c r="B7" s="23">
        <v>1017</v>
      </c>
      <c r="C7" s="23">
        <v>658</v>
      </c>
      <c r="D7" s="23">
        <v>759</v>
      </c>
      <c r="E7" s="23">
        <v>356</v>
      </c>
      <c r="F7" s="19"/>
      <c r="G7" s="19">
        <f t="shared" ref="G7:G8" si="3">B7+D7</f>
        <v>1776</v>
      </c>
      <c r="H7" s="19">
        <f t="shared" ref="H7:H8" si="4">C7+E7</f>
        <v>1014</v>
      </c>
      <c r="I7" s="19">
        <f>G7+H7</f>
        <v>2790</v>
      </c>
      <c r="J7" s="19">
        <v>63.655913978494624</v>
      </c>
    </row>
    <row r="8" spans="1:10" x14ac:dyDescent="0.25">
      <c r="A8" s="16">
        <v>2020</v>
      </c>
      <c r="B8" s="23">
        <v>1416</v>
      </c>
      <c r="C8" s="23">
        <v>1491</v>
      </c>
      <c r="D8" s="23">
        <v>3139</v>
      </c>
      <c r="E8" s="23">
        <v>745</v>
      </c>
      <c r="F8" s="19"/>
      <c r="G8" s="19">
        <f t="shared" si="3"/>
        <v>4555</v>
      </c>
      <c r="H8" s="19">
        <f t="shared" si="4"/>
        <v>2236</v>
      </c>
      <c r="I8" s="19">
        <f>G8+H8</f>
        <v>6791</v>
      </c>
      <c r="J8" s="19">
        <v>67.074068620232666</v>
      </c>
    </row>
    <row r="9" spans="1:10" ht="15.6" x14ac:dyDescent="0.25">
      <c r="A9" s="16" t="s">
        <v>90</v>
      </c>
      <c r="B9" s="23">
        <v>2346</v>
      </c>
      <c r="C9" s="23">
        <v>1088</v>
      </c>
      <c r="D9" s="23">
        <v>2075</v>
      </c>
      <c r="E9" s="23">
        <v>1168</v>
      </c>
      <c r="F9" s="19"/>
      <c r="G9" s="19">
        <f>B9+D9</f>
        <v>4421</v>
      </c>
      <c r="H9" s="19">
        <f>C9+E9</f>
        <v>2256</v>
      </c>
      <c r="I9" s="19">
        <f>G9+H9</f>
        <v>6677</v>
      </c>
      <c r="J9" s="19">
        <v>66.212370825220916</v>
      </c>
    </row>
    <row r="10" spans="1:10" x14ac:dyDescent="0.25">
      <c r="A10" s="16">
        <v>2022</v>
      </c>
      <c r="B10" s="23">
        <v>3838</v>
      </c>
      <c r="C10" s="23">
        <v>1707</v>
      </c>
      <c r="D10" s="23">
        <v>1849</v>
      </c>
      <c r="E10" s="23">
        <v>436</v>
      </c>
      <c r="F10" s="19"/>
      <c r="G10" s="19">
        <f>B10+D10</f>
        <v>5687</v>
      </c>
      <c r="H10" s="19">
        <f>C10+E10</f>
        <v>2143</v>
      </c>
      <c r="I10" s="19">
        <f>G10+H10</f>
        <v>7830</v>
      </c>
      <c r="J10" s="23">
        <v>72.824387701928089</v>
      </c>
    </row>
    <row r="11" spans="1:10" ht="6" customHeight="1" x14ac:dyDescent="0.25">
      <c r="B11" s="19"/>
      <c r="C11" s="19"/>
      <c r="D11" s="19"/>
      <c r="E11" s="19"/>
      <c r="F11" s="19"/>
      <c r="G11" s="19"/>
      <c r="H11" s="19"/>
      <c r="I11" s="19"/>
      <c r="J11" s="19"/>
    </row>
    <row r="12" spans="1:10" x14ac:dyDescent="0.25">
      <c r="A12" s="16" t="s">
        <v>31</v>
      </c>
      <c r="B12" s="19">
        <f>AVERAGE(B6:B10)</f>
        <v>2131.1999999999998</v>
      </c>
      <c r="C12" s="19">
        <f>AVERAGE(C6:C10)</f>
        <v>1128.2</v>
      </c>
      <c r="D12" s="19">
        <f>AVERAGE(D6:D10)</f>
        <v>1701.2</v>
      </c>
      <c r="E12" s="19">
        <f>AVERAGE(E6:E10)</f>
        <v>589.4</v>
      </c>
      <c r="F12" s="19"/>
      <c r="G12" s="19">
        <f>AVERAGE(G6:G10)</f>
        <v>3832.4</v>
      </c>
      <c r="H12" s="19">
        <f>AVERAGE(H6:H10)</f>
        <v>1717.6</v>
      </c>
      <c r="I12" s="19">
        <f>AVERAGE(I6:I10)</f>
        <v>5550</v>
      </c>
      <c r="J12" s="19">
        <f>AVERAGE(J6:J10)</f>
        <v>68.82500305859962</v>
      </c>
    </row>
    <row r="13" spans="1:10" ht="6" customHeight="1" x14ac:dyDescent="0.25">
      <c r="A13" s="18"/>
      <c r="B13" s="34"/>
      <c r="C13" s="34"/>
      <c r="D13" s="34"/>
      <c r="E13" s="34"/>
      <c r="F13" s="34"/>
      <c r="G13" s="34"/>
      <c r="H13" s="34"/>
      <c r="I13" s="34"/>
      <c r="J13" s="18"/>
    </row>
    <row r="14" spans="1:10" ht="15" customHeight="1" x14ac:dyDescent="0.25">
      <c r="A14" s="84" t="s">
        <v>32</v>
      </c>
      <c r="B14" s="84"/>
      <c r="C14" s="84"/>
      <c r="D14" s="84"/>
      <c r="E14" s="84"/>
      <c r="F14" s="84"/>
      <c r="G14" s="84"/>
      <c r="H14" s="84"/>
      <c r="I14" s="84"/>
      <c r="J14" s="84"/>
    </row>
    <row r="15" spans="1:10" ht="15" customHeight="1" x14ac:dyDescent="0.25">
      <c r="A15" s="84" t="s">
        <v>87</v>
      </c>
      <c r="B15" s="84"/>
      <c r="C15" s="84"/>
      <c r="D15" s="84"/>
      <c r="E15" s="84"/>
      <c r="F15" s="84"/>
      <c r="G15" s="84"/>
      <c r="H15" s="84"/>
      <c r="I15" s="84"/>
      <c r="J15" s="84"/>
    </row>
    <row r="18" spans="2:4" x14ac:dyDescent="0.25">
      <c r="B18" s="53"/>
      <c r="C18" s="53"/>
      <c r="D18" s="53"/>
    </row>
    <row r="19" spans="2:4" x14ac:dyDescent="0.25">
      <c r="B19" s="68"/>
    </row>
  </sheetData>
  <mergeCells count="6">
    <mergeCell ref="A15:J15"/>
    <mergeCell ref="A2:J2"/>
    <mergeCell ref="B3:C3"/>
    <mergeCell ref="D3:E3"/>
    <mergeCell ref="G3:J3"/>
    <mergeCell ref="A14:J14"/>
  </mergeCells>
  <hyperlinks>
    <hyperlink ref="I1" location="Innehåll!A1" display="Till innehållsförteckningen" xr:uid="{00000000-0004-0000-1500-000000000000}"/>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8A764-9644-4317-B8C8-ACA5D9974B35}">
  <sheetPr>
    <pageSetUpPr fitToPage="1"/>
  </sheetPr>
  <dimension ref="A1:R25"/>
  <sheetViews>
    <sheetView zoomScaleNormal="100" workbookViewId="0">
      <pane ySplit="4" topLeftCell="A5" activePane="bottomLeft" state="frozen"/>
      <selection pane="bottomLeft" activeCell="A5" sqref="A5:XFD5"/>
    </sheetView>
  </sheetViews>
  <sheetFormatPr defaultColWidth="9.33203125" defaultRowHeight="13.2" x14ac:dyDescent="0.25"/>
  <cols>
    <col min="1" max="1" width="10.5546875" style="16" customWidth="1"/>
    <col min="2" max="6" width="6.6640625" style="13" customWidth="1"/>
    <col min="7" max="7" width="2.6640625" style="13" customWidth="1"/>
    <col min="8" max="12" width="6.6640625" style="13" customWidth="1"/>
    <col min="13" max="13" width="2.6640625" style="14" customWidth="1"/>
    <col min="14" max="14" width="6.6640625" style="14" customWidth="1"/>
    <col min="15" max="18" width="6.6640625" style="13" customWidth="1"/>
    <col min="19" max="16384" width="9.33203125" style="13"/>
  </cols>
  <sheetData>
    <row r="1" spans="1:18" ht="30.6" customHeight="1" x14ac:dyDescent="0.25">
      <c r="B1" s="14"/>
      <c r="C1" s="14"/>
      <c r="D1" s="14"/>
      <c r="E1" s="14"/>
      <c r="F1" s="14"/>
      <c r="G1" s="14"/>
      <c r="H1" s="14"/>
      <c r="I1" s="14"/>
      <c r="J1" s="14"/>
      <c r="K1" s="14"/>
      <c r="L1" s="14"/>
      <c r="N1" s="13"/>
      <c r="P1" s="51" t="s">
        <v>25</v>
      </c>
      <c r="Q1" s="63"/>
    </row>
    <row r="2" spans="1:18" ht="30" customHeight="1" x14ac:dyDescent="0.25">
      <c r="A2" s="76" t="s">
        <v>89</v>
      </c>
      <c r="B2" s="91"/>
      <c r="C2" s="91"/>
      <c r="D2" s="91"/>
      <c r="E2" s="91"/>
      <c r="F2" s="91"/>
      <c r="G2" s="91"/>
      <c r="H2" s="91"/>
      <c r="I2" s="91"/>
      <c r="J2" s="91"/>
      <c r="K2" s="91"/>
      <c r="L2" s="91"/>
      <c r="M2" s="91"/>
      <c r="N2" s="91"/>
      <c r="O2" s="91"/>
      <c r="P2" s="91"/>
      <c r="Q2" s="91"/>
      <c r="R2" s="91"/>
    </row>
    <row r="3" spans="1:18" ht="14.7" customHeight="1" x14ac:dyDescent="0.25">
      <c r="A3" s="35"/>
      <c r="B3" s="80" t="s">
        <v>27</v>
      </c>
      <c r="C3" s="80"/>
      <c r="D3" s="80"/>
      <c r="E3" s="80"/>
      <c r="F3" s="80"/>
      <c r="G3" s="41"/>
      <c r="H3" s="80" t="s">
        <v>28</v>
      </c>
      <c r="I3" s="80"/>
      <c r="J3" s="80" t="s">
        <v>28</v>
      </c>
      <c r="K3" s="80"/>
      <c r="L3" s="80"/>
      <c r="M3" s="41"/>
      <c r="N3" s="80" t="s">
        <v>57</v>
      </c>
      <c r="O3" s="80"/>
      <c r="P3" s="80"/>
      <c r="Q3" s="80"/>
      <c r="R3" s="80"/>
    </row>
    <row r="4" spans="1:18" s="48" customFormat="1" ht="30" customHeight="1" x14ac:dyDescent="0.25">
      <c r="A4" s="35"/>
      <c r="B4" s="57" t="s">
        <v>41</v>
      </c>
      <c r="C4" s="57" t="s">
        <v>20</v>
      </c>
      <c r="D4" s="57" t="s">
        <v>44</v>
      </c>
      <c r="E4" s="57" t="s">
        <v>43</v>
      </c>
      <c r="F4" s="57" t="s">
        <v>49</v>
      </c>
      <c r="G4" s="41"/>
      <c r="H4" s="57" t="s">
        <v>41</v>
      </c>
      <c r="I4" s="57" t="s">
        <v>20</v>
      </c>
      <c r="J4" s="57" t="s">
        <v>44</v>
      </c>
      <c r="K4" s="57" t="s">
        <v>43</v>
      </c>
      <c r="L4" s="57" t="s">
        <v>49</v>
      </c>
      <c r="M4" s="41"/>
      <c r="N4" s="57" t="s">
        <v>41</v>
      </c>
      <c r="O4" s="57" t="s">
        <v>20</v>
      </c>
      <c r="P4" s="57" t="s">
        <v>44</v>
      </c>
      <c r="Q4" s="57" t="s">
        <v>43</v>
      </c>
      <c r="R4" s="57" t="s">
        <v>49</v>
      </c>
    </row>
    <row r="5" spans="1:18" ht="6" customHeight="1" x14ac:dyDescent="0.25">
      <c r="A5" s="64"/>
      <c r="B5" s="57"/>
      <c r="C5" s="57"/>
      <c r="D5" s="18"/>
      <c r="E5" s="34"/>
      <c r="F5" s="34"/>
      <c r="G5" s="18"/>
      <c r="H5" s="57"/>
      <c r="I5" s="57"/>
      <c r="J5" s="18"/>
      <c r="K5" s="18"/>
      <c r="L5" s="18"/>
      <c r="M5" s="57"/>
      <c r="N5" s="57"/>
      <c r="O5" s="57"/>
      <c r="P5" s="34"/>
      <c r="Q5" s="18"/>
      <c r="R5" s="18"/>
    </row>
    <row r="6" spans="1:18" ht="12.75" customHeight="1" x14ac:dyDescent="0.25">
      <c r="A6" s="16">
        <v>2018</v>
      </c>
      <c r="B6" s="23">
        <v>851.5</v>
      </c>
      <c r="C6" s="23">
        <v>55.86</v>
      </c>
      <c r="D6" s="69">
        <v>156.76499999999999</v>
      </c>
      <c r="E6" s="69">
        <v>4.3</v>
      </c>
      <c r="F6" s="69">
        <v>2005.595</v>
      </c>
      <c r="G6" s="69"/>
      <c r="H6" s="23">
        <v>198.1</v>
      </c>
      <c r="I6" s="23" t="s">
        <v>84</v>
      </c>
      <c r="J6" s="69">
        <v>34.798000000000002</v>
      </c>
      <c r="K6" s="69">
        <v>71</v>
      </c>
      <c r="L6" s="69">
        <v>1164.961</v>
      </c>
      <c r="M6" s="19"/>
      <c r="N6" s="19">
        <v>1049.5999999999999</v>
      </c>
      <c r="O6" s="19">
        <v>166.96</v>
      </c>
      <c r="P6" s="19">
        <f t="shared" ref="P6:P10" si="0">D6+J6</f>
        <v>191.56299999999999</v>
      </c>
      <c r="Q6" s="19">
        <v>103.69999999999999</v>
      </c>
      <c r="R6" s="19">
        <f t="shared" ref="R6:R10" si="1">F6+L6</f>
        <v>3170.556</v>
      </c>
    </row>
    <row r="7" spans="1:18" ht="12.75" customHeight="1" x14ac:dyDescent="0.25">
      <c r="A7" s="16">
        <v>2019</v>
      </c>
      <c r="B7" s="23">
        <v>667.2</v>
      </c>
      <c r="C7" s="23">
        <v>79.400000000000006</v>
      </c>
      <c r="D7" s="23">
        <v>523.30100000000004</v>
      </c>
      <c r="E7" s="69">
        <v>4.8600000000000003</v>
      </c>
      <c r="F7" s="69">
        <v>2784.8877499999999</v>
      </c>
      <c r="G7" s="23"/>
      <c r="H7" s="23">
        <v>334.6</v>
      </c>
      <c r="I7" s="23">
        <v>43</v>
      </c>
      <c r="J7" s="69">
        <v>61.26</v>
      </c>
      <c r="K7" s="69">
        <v>60</v>
      </c>
      <c r="L7" s="69">
        <v>2803.4949999999999</v>
      </c>
      <c r="M7" s="19"/>
      <c r="N7" s="19">
        <v>1001.8000000000001</v>
      </c>
      <c r="O7" s="19">
        <v>126.70000000000002</v>
      </c>
      <c r="P7" s="19">
        <f t="shared" si="0"/>
        <v>584.56100000000004</v>
      </c>
      <c r="Q7" s="19">
        <v>88.86</v>
      </c>
      <c r="R7" s="19">
        <f t="shared" si="1"/>
        <v>5588.3827499999998</v>
      </c>
    </row>
    <row r="8" spans="1:18" ht="12.75" customHeight="1" x14ac:dyDescent="0.25">
      <c r="A8" s="16">
        <v>2020</v>
      </c>
      <c r="B8" s="23">
        <v>1021.9</v>
      </c>
      <c r="C8" s="23">
        <v>373</v>
      </c>
      <c r="D8" s="23">
        <v>215</v>
      </c>
      <c r="E8" s="69">
        <v>16.54</v>
      </c>
      <c r="F8" s="69">
        <v>3000.3692999999998</v>
      </c>
      <c r="G8" s="23"/>
      <c r="H8" s="23">
        <v>221.1</v>
      </c>
      <c r="I8" s="23">
        <v>216</v>
      </c>
      <c r="J8" s="69">
        <v>17.148</v>
      </c>
      <c r="K8" s="69">
        <v>22</v>
      </c>
      <c r="L8" s="69">
        <v>1852.037</v>
      </c>
      <c r="M8" s="19"/>
      <c r="N8" s="19">
        <v>1243</v>
      </c>
      <c r="O8" s="19">
        <v>610.6</v>
      </c>
      <c r="P8" s="19">
        <f t="shared" si="0"/>
        <v>232.148</v>
      </c>
      <c r="Q8" s="19">
        <v>47.339999999999996</v>
      </c>
      <c r="R8" s="19">
        <f t="shared" si="1"/>
        <v>4852.4062999999996</v>
      </c>
    </row>
    <row r="9" spans="1:18" ht="12.75" customHeight="1" x14ac:dyDescent="0.25">
      <c r="A9" s="16" t="s">
        <v>90</v>
      </c>
      <c r="B9" s="23">
        <v>1220.12655</v>
      </c>
      <c r="C9" s="23">
        <v>136</v>
      </c>
      <c r="D9" s="23">
        <v>123</v>
      </c>
      <c r="E9" s="69">
        <v>10.3</v>
      </c>
      <c r="F9" s="69">
        <v>3211.3319999999999</v>
      </c>
      <c r="G9" s="23"/>
      <c r="H9" s="23">
        <v>332</v>
      </c>
      <c r="I9" s="23">
        <v>261</v>
      </c>
      <c r="J9" s="23">
        <v>25.498000000000001</v>
      </c>
      <c r="K9" s="69">
        <v>1.04</v>
      </c>
      <c r="L9" s="23">
        <v>1802.7260000000001</v>
      </c>
      <c r="M9" s="19"/>
      <c r="N9" s="19">
        <v>1552.12655</v>
      </c>
      <c r="O9" s="19">
        <v>423.1</v>
      </c>
      <c r="P9" s="19">
        <f t="shared" si="0"/>
        <v>148.49799999999999</v>
      </c>
      <c r="Q9" s="19">
        <v>11.756</v>
      </c>
      <c r="R9" s="19">
        <f t="shared" si="1"/>
        <v>5014.058</v>
      </c>
    </row>
    <row r="10" spans="1:18" ht="12.75" customHeight="1" x14ac:dyDescent="0.25">
      <c r="A10" s="16">
        <v>2022</v>
      </c>
      <c r="B10" s="23">
        <v>1330.2</v>
      </c>
      <c r="C10" s="23">
        <v>192</v>
      </c>
      <c r="D10" s="69">
        <v>67.599999999999994</v>
      </c>
      <c r="E10" s="69">
        <v>9.6</v>
      </c>
      <c r="F10" s="69">
        <v>2402.8831</v>
      </c>
      <c r="G10" s="69"/>
      <c r="H10" s="23">
        <v>549.20000000000005</v>
      </c>
      <c r="I10" s="23" t="s">
        <v>85</v>
      </c>
      <c r="J10" s="23">
        <v>35.265999999999998</v>
      </c>
      <c r="K10" s="69">
        <v>8.27</v>
      </c>
      <c r="L10" s="23">
        <v>3734.721</v>
      </c>
      <c r="M10" s="19"/>
      <c r="N10" s="19">
        <v>1879.2</v>
      </c>
      <c r="O10" s="19">
        <v>454.90000000000003</v>
      </c>
      <c r="P10" s="19">
        <f t="shared" si="0"/>
        <v>102.86599999999999</v>
      </c>
      <c r="Q10" s="19">
        <v>21.177999999999997</v>
      </c>
      <c r="R10" s="19">
        <f t="shared" si="1"/>
        <v>6137.6041000000005</v>
      </c>
    </row>
    <row r="11" spans="1:18" ht="6" customHeight="1" x14ac:dyDescent="0.25">
      <c r="B11" s="19"/>
      <c r="C11" s="19"/>
      <c r="D11" s="53"/>
      <c r="E11" s="14"/>
      <c r="F11" s="14"/>
      <c r="H11" s="19"/>
      <c r="I11" s="19"/>
      <c r="J11" s="69"/>
      <c r="M11" s="19"/>
      <c r="N11" s="19"/>
      <c r="O11" s="70"/>
      <c r="P11" s="69"/>
    </row>
    <row r="12" spans="1:18" x14ac:dyDescent="0.25">
      <c r="A12" s="16" t="s">
        <v>31</v>
      </c>
      <c r="B12" s="19">
        <f>AVERAGE(B6:B10)</f>
        <v>1018.1853100000001</v>
      </c>
      <c r="C12" s="19">
        <f>AVERAGE(C6:C10)</f>
        <v>167.25200000000001</v>
      </c>
      <c r="D12" s="19">
        <f>AVERAGE(D6:D10)</f>
        <v>217.13319999999999</v>
      </c>
      <c r="E12" s="19">
        <f>AVERAGE(E6:E10)</f>
        <v>9.120000000000001</v>
      </c>
      <c r="F12" s="19">
        <f>AVERAGE(F6:F10)</f>
        <v>2681.01343</v>
      </c>
      <c r="G12" s="19"/>
      <c r="H12" s="19">
        <f>AVERAGE(H6:H10)</f>
        <v>327.00000000000006</v>
      </c>
      <c r="I12" s="19">
        <f>(101+43+216+261+239)/5</f>
        <v>172</v>
      </c>
      <c r="J12" s="19">
        <f>AVERAGE(J6:J10)</f>
        <v>34.793999999999997</v>
      </c>
      <c r="K12" s="19">
        <f>AVERAGE(K6:K10)</f>
        <v>32.462000000000003</v>
      </c>
      <c r="L12" s="19">
        <f>AVERAGE(L6:L10)</f>
        <v>2271.5880000000002</v>
      </c>
      <c r="M12" s="31"/>
      <c r="N12" s="31">
        <f>AVERAGE(N6:N10)</f>
        <v>1345.1453100000001</v>
      </c>
      <c r="O12" s="31">
        <f>AVERAGE(O6:O10)</f>
        <v>356.45200000000006</v>
      </c>
      <c r="P12" s="31">
        <f>AVERAGE(P6:P10)</f>
        <v>251.9272</v>
      </c>
      <c r="Q12" s="31">
        <f>AVERAGE(Q6:Q10)</f>
        <v>54.566800000000001</v>
      </c>
      <c r="R12" s="31">
        <f>AVERAGE(R6:R10)</f>
        <v>4952.6014300000006</v>
      </c>
    </row>
    <row r="13" spans="1:18" ht="6" customHeight="1" x14ac:dyDescent="0.25">
      <c r="A13" s="18"/>
      <c r="B13" s="34"/>
      <c r="C13" s="34"/>
      <c r="D13" s="34"/>
      <c r="E13" s="34"/>
      <c r="F13" s="34"/>
      <c r="G13" s="34"/>
      <c r="H13" s="34"/>
      <c r="I13" s="34"/>
      <c r="J13" s="34"/>
      <c r="K13" s="18"/>
      <c r="L13" s="18"/>
      <c r="Q13" s="70"/>
      <c r="R13" s="70"/>
    </row>
    <row r="14" spans="1:18" ht="15" customHeight="1" x14ac:dyDescent="0.25">
      <c r="A14" s="77" t="s">
        <v>32</v>
      </c>
      <c r="B14" s="78"/>
      <c r="C14" s="78"/>
      <c r="D14" s="78"/>
      <c r="E14" s="78"/>
      <c r="F14" s="78"/>
      <c r="G14" s="78"/>
      <c r="H14" s="78"/>
      <c r="I14" s="78"/>
      <c r="J14" s="78"/>
      <c r="K14" s="78"/>
      <c r="L14" s="78"/>
      <c r="M14" s="78"/>
      <c r="N14" s="78"/>
      <c r="O14" s="78"/>
      <c r="P14" s="78"/>
      <c r="Q14" s="78"/>
      <c r="R14" s="78"/>
    </row>
    <row r="15" spans="1:18" ht="6" customHeight="1" x14ac:dyDescent="0.25">
      <c r="A15" s="62"/>
      <c r="B15" s="48"/>
      <c r="C15" s="48"/>
      <c r="D15" s="48"/>
      <c r="E15" s="48"/>
      <c r="F15" s="48"/>
      <c r="G15" s="48"/>
      <c r="H15" s="48"/>
      <c r="I15" s="48"/>
      <c r="J15" s="48"/>
      <c r="K15" s="48"/>
      <c r="L15" s="48"/>
      <c r="M15" s="48"/>
      <c r="N15" s="48"/>
      <c r="O15" s="48"/>
      <c r="P15" s="48"/>
      <c r="Q15" s="48"/>
      <c r="R15" s="48"/>
    </row>
    <row r="16" spans="1:18" ht="15" customHeight="1" x14ac:dyDescent="0.25">
      <c r="A16" s="84" t="s">
        <v>87</v>
      </c>
      <c r="B16" s="84"/>
      <c r="C16" s="84"/>
      <c r="D16" s="84"/>
      <c r="E16" s="84"/>
      <c r="F16" s="84"/>
      <c r="G16" s="84"/>
      <c r="H16" s="84"/>
      <c r="I16" s="84"/>
      <c r="J16" s="84"/>
      <c r="K16" s="84"/>
      <c r="L16" s="84"/>
      <c r="M16" s="84"/>
      <c r="N16" s="84"/>
      <c r="O16" s="84"/>
      <c r="P16" s="84"/>
      <c r="Q16" s="84"/>
      <c r="R16" s="84"/>
    </row>
    <row r="17" spans="1:18" ht="15" customHeight="1" x14ac:dyDescent="0.25">
      <c r="A17" s="84" t="s">
        <v>91</v>
      </c>
      <c r="B17" s="84"/>
      <c r="C17" s="84"/>
      <c r="D17" s="84"/>
      <c r="E17" s="84"/>
      <c r="F17" s="84"/>
      <c r="G17" s="84"/>
      <c r="H17" s="84"/>
      <c r="I17" s="84"/>
      <c r="J17" s="84"/>
      <c r="K17" s="84"/>
      <c r="L17" s="84"/>
      <c r="M17" s="84"/>
      <c r="N17" s="84"/>
      <c r="O17" s="84"/>
      <c r="P17" s="84"/>
      <c r="Q17" s="84"/>
      <c r="R17" s="84"/>
    </row>
    <row r="18" spans="1:18" ht="30" customHeight="1" x14ac:dyDescent="0.25">
      <c r="A18" s="84" t="s">
        <v>83</v>
      </c>
      <c r="B18" s="84"/>
      <c r="C18" s="84"/>
      <c r="D18" s="84"/>
      <c r="E18" s="84"/>
      <c r="F18" s="84"/>
      <c r="G18" s="84"/>
      <c r="H18" s="84"/>
      <c r="I18" s="84"/>
      <c r="J18" s="84"/>
      <c r="K18" s="84"/>
      <c r="L18" s="84"/>
      <c r="M18" s="84"/>
      <c r="N18" s="84"/>
      <c r="O18" s="84"/>
      <c r="P18" s="84"/>
      <c r="Q18" s="84"/>
      <c r="R18" s="84"/>
    </row>
    <row r="19" spans="1:18" ht="30" customHeight="1" x14ac:dyDescent="0.25">
      <c r="A19" s="84" t="s">
        <v>86</v>
      </c>
      <c r="B19" s="84"/>
      <c r="C19" s="84"/>
      <c r="D19" s="84"/>
      <c r="E19" s="84"/>
      <c r="F19" s="84"/>
      <c r="G19" s="84"/>
      <c r="H19" s="84"/>
      <c r="I19" s="84"/>
      <c r="J19" s="84"/>
      <c r="K19" s="84"/>
      <c r="L19" s="84"/>
      <c r="M19" s="84"/>
      <c r="N19" s="84"/>
      <c r="O19" s="84"/>
      <c r="P19" s="84"/>
      <c r="Q19" s="84"/>
      <c r="R19" s="84"/>
    </row>
    <row r="21" spans="1:18" x14ac:dyDescent="0.25">
      <c r="N21" s="71"/>
      <c r="O21" s="69"/>
    </row>
    <row r="22" spans="1:18" x14ac:dyDescent="0.25">
      <c r="N22" s="71"/>
      <c r="O22" s="69"/>
    </row>
    <row r="23" spans="1:18" x14ac:dyDescent="0.25">
      <c r="N23" s="71"/>
      <c r="O23" s="69"/>
    </row>
    <row r="24" spans="1:18" x14ac:dyDescent="0.25">
      <c r="F24" s="23"/>
      <c r="N24" s="71"/>
      <c r="O24" s="69"/>
    </row>
    <row r="25" spans="1:18" x14ac:dyDescent="0.25">
      <c r="N25" s="71"/>
      <c r="O25" s="69"/>
    </row>
  </sheetData>
  <mergeCells count="9">
    <mergeCell ref="A19:R19"/>
    <mergeCell ref="A16:R16"/>
    <mergeCell ref="A18:R18"/>
    <mergeCell ref="A2:R2"/>
    <mergeCell ref="B3:F3"/>
    <mergeCell ref="H3:L3"/>
    <mergeCell ref="N3:R3"/>
    <mergeCell ref="A14:R14"/>
    <mergeCell ref="A17:R17"/>
  </mergeCells>
  <hyperlinks>
    <hyperlink ref="P1:Q1" location="Innehåll!A1" display="Till innehållsförteckningen" xr:uid="{9DD502A2-95B5-467D-9544-260A41D3AA05}"/>
  </hyperlinks>
  <pageMargins left="0.7" right="0.7" top="0.75" bottom="0.75" header="0.3" footer="0.3"/>
  <pageSetup scale="77"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16"/>
  <sheetViews>
    <sheetView workbookViewId="0">
      <pane ySplit="3" topLeftCell="A4" activePane="bottomLeft" state="frozen"/>
      <selection pane="bottomLeft" activeCell="A4" sqref="A4:XFD4"/>
    </sheetView>
  </sheetViews>
  <sheetFormatPr defaultColWidth="9.33203125" defaultRowHeight="13.2" x14ac:dyDescent="0.25"/>
  <cols>
    <col min="1" max="1" width="10.33203125" style="16" customWidth="1"/>
    <col min="2" max="8" width="7.6640625" style="13" customWidth="1"/>
    <col min="9" max="16384" width="9.33203125" style="13"/>
  </cols>
  <sheetData>
    <row r="1" spans="1:8" ht="30.6" customHeight="1" x14ac:dyDescent="0.25">
      <c r="B1" s="14"/>
      <c r="C1" s="14"/>
      <c r="D1" s="14"/>
      <c r="F1" s="33" t="s">
        <v>25</v>
      </c>
      <c r="G1" s="54"/>
      <c r="H1" s="63"/>
    </row>
    <row r="2" spans="1:8" s="48" customFormat="1" ht="45" customHeight="1" x14ac:dyDescent="0.25">
      <c r="A2" s="92" t="s">
        <v>81</v>
      </c>
      <c r="B2" s="76"/>
      <c r="C2" s="76"/>
      <c r="D2" s="76"/>
      <c r="E2" s="76"/>
      <c r="F2" s="76"/>
      <c r="G2" s="76"/>
      <c r="H2" s="76"/>
    </row>
    <row r="3" spans="1:8" s="48" customFormat="1" ht="30" customHeight="1" x14ac:dyDescent="0.25">
      <c r="A3" s="50"/>
      <c r="B3" s="42" t="s">
        <v>17</v>
      </c>
      <c r="C3" s="42" t="s">
        <v>42</v>
      </c>
      <c r="D3" s="42" t="s">
        <v>41</v>
      </c>
      <c r="E3" s="42" t="s">
        <v>20</v>
      </c>
      <c r="F3" s="42" t="s">
        <v>45</v>
      </c>
      <c r="G3" s="42" t="s">
        <v>22</v>
      </c>
      <c r="H3" s="42" t="s">
        <v>58</v>
      </c>
    </row>
    <row r="4" spans="1:8" ht="6" customHeight="1" x14ac:dyDescent="0.25">
      <c r="A4" s="36"/>
      <c r="B4" s="41"/>
      <c r="C4" s="41"/>
      <c r="D4" s="41"/>
      <c r="E4" s="41"/>
      <c r="F4" s="41"/>
      <c r="G4" s="41"/>
      <c r="H4" s="41"/>
    </row>
    <row r="5" spans="1:8" x14ac:dyDescent="0.25">
      <c r="A5" s="37">
        <v>2018</v>
      </c>
      <c r="B5" s="17">
        <v>113.24908647990257</v>
      </c>
      <c r="C5" s="17">
        <v>135.8989037758831</v>
      </c>
      <c r="D5" s="17">
        <v>271.7978075517662</v>
      </c>
      <c r="E5" s="17">
        <v>1019.2417783191231</v>
      </c>
      <c r="F5" s="17">
        <v>1019.2417783191232</v>
      </c>
      <c r="G5" s="17">
        <v>169.87362971985385</v>
      </c>
      <c r="H5" s="17">
        <v>44.529987623276099</v>
      </c>
    </row>
    <row r="6" spans="1:8" x14ac:dyDescent="0.25">
      <c r="A6" s="37">
        <v>2019</v>
      </c>
      <c r="B6" s="17">
        <v>111.26368695027824</v>
      </c>
      <c r="C6" s="17">
        <v>127.95323999281997</v>
      </c>
      <c r="D6" s="17">
        <v>222.52737390055648</v>
      </c>
      <c r="E6" s="17">
        <v>995.80999820499028</v>
      </c>
      <c r="F6" s="17">
        <v>951.49635736789662</v>
      </c>
      <c r="G6" s="17">
        <v>166.89553042541735</v>
      </c>
      <c r="H6" s="17">
        <v>46.028836833602583</v>
      </c>
    </row>
    <row r="7" spans="1:8" x14ac:dyDescent="0.25">
      <c r="A7" s="37">
        <v>2020</v>
      </c>
      <c r="B7" s="17">
        <v>138.39232555370327</v>
      </c>
      <c r="C7" s="17">
        <v>138.39232555370327</v>
      </c>
      <c r="D7" s="17">
        <v>221.42772088592523</v>
      </c>
      <c r="E7" s="17">
        <v>996.42474398666343</v>
      </c>
      <c r="F7" s="17">
        <v>939.39033103119789</v>
      </c>
      <c r="G7" s="17">
        <v>166.0707906644439</v>
      </c>
      <c r="H7" s="17">
        <v>46.190632888783043</v>
      </c>
    </row>
    <row r="8" spans="1:8" x14ac:dyDescent="0.25">
      <c r="A8" s="37">
        <v>2021</v>
      </c>
      <c r="B8" s="17">
        <v>122.45645269384306</v>
      </c>
      <c r="C8" s="17">
        <v>135.46067775867596</v>
      </c>
      <c r="D8" s="17">
        <v>216.73708441388152</v>
      </c>
      <c r="E8" s="17">
        <v>975.31687986246686</v>
      </c>
      <c r="F8" s="17">
        <v>1000.6028730440864</v>
      </c>
      <c r="G8" s="17">
        <v>162.55281331041115</v>
      </c>
      <c r="H8" s="17">
        <v>46.253780340336256</v>
      </c>
    </row>
    <row r="9" spans="1:8" x14ac:dyDescent="0.25">
      <c r="A9" s="37">
        <v>2022</v>
      </c>
      <c r="B9" s="17">
        <v>113</v>
      </c>
      <c r="C9" s="17">
        <v>125</v>
      </c>
      <c r="D9" s="17">
        <v>200</v>
      </c>
      <c r="E9" s="17">
        <v>900</v>
      </c>
      <c r="F9" s="17">
        <v>900</v>
      </c>
      <c r="G9" s="17">
        <v>125</v>
      </c>
      <c r="H9" s="17">
        <v>47.5</v>
      </c>
    </row>
    <row r="10" spans="1:8" ht="6" customHeight="1" x14ac:dyDescent="0.25">
      <c r="A10" s="37"/>
      <c r="B10" s="38"/>
      <c r="C10" s="38"/>
      <c r="D10" s="38"/>
      <c r="E10" s="38"/>
      <c r="F10" s="38"/>
      <c r="G10" s="38"/>
      <c r="H10" s="38"/>
    </row>
    <row r="11" spans="1:8" x14ac:dyDescent="0.25">
      <c r="A11" s="37" t="s">
        <v>31</v>
      </c>
      <c r="B11" s="38">
        <f t="shared" ref="B11:H11" si="0">AVERAGE(B5:B9)</f>
        <v>119.67231033554542</v>
      </c>
      <c r="C11" s="38">
        <f t="shared" si="0"/>
        <v>132.54102941621645</v>
      </c>
      <c r="D11" s="38">
        <f t="shared" si="0"/>
        <v>226.49799735042589</v>
      </c>
      <c r="E11" s="38">
        <f t="shared" si="0"/>
        <v>977.35868007464887</v>
      </c>
      <c r="F11" s="38">
        <f t="shared" si="0"/>
        <v>962.14626795246079</v>
      </c>
      <c r="G11" s="38">
        <f t="shared" si="0"/>
        <v>158.07855282402525</v>
      </c>
      <c r="H11" s="38">
        <f t="shared" si="0"/>
        <v>46.100647537199592</v>
      </c>
    </row>
    <row r="12" spans="1:8" ht="6" customHeight="1" x14ac:dyDescent="0.25">
      <c r="A12" s="18"/>
      <c r="B12" s="34"/>
      <c r="C12" s="34"/>
      <c r="D12" s="34"/>
      <c r="E12" s="34"/>
      <c r="F12" s="34"/>
      <c r="G12" s="34"/>
      <c r="H12" s="34"/>
    </row>
    <row r="13" spans="1:8" ht="15" customHeight="1" x14ac:dyDescent="0.25">
      <c r="A13" s="77" t="s">
        <v>24</v>
      </c>
      <c r="B13" s="78"/>
      <c r="C13" s="78"/>
      <c r="D13" s="78"/>
      <c r="E13" s="78"/>
      <c r="F13" s="78"/>
      <c r="G13" s="78"/>
      <c r="H13" s="78"/>
    </row>
    <row r="14" spans="1:8" ht="6" customHeight="1" x14ac:dyDescent="0.25"/>
    <row r="15" spans="1:8" ht="30" customHeight="1" x14ac:dyDescent="0.25">
      <c r="A15" s="84" t="s">
        <v>55</v>
      </c>
      <c r="B15" s="84"/>
      <c r="C15" s="84"/>
      <c r="D15" s="84"/>
      <c r="E15" s="84"/>
      <c r="F15" s="84"/>
      <c r="G15" s="84"/>
      <c r="H15" s="84"/>
    </row>
    <row r="16" spans="1:8" ht="45" customHeight="1" x14ac:dyDescent="0.25">
      <c r="A16" s="84" t="s">
        <v>59</v>
      </c>
      <c r="B16" s="84"/>
      <c r="C16" s="84"/>
      <c r="D16" s="84"/>
      <c r="E16" s="84"/>
      <c r="F16" s="84"/>
      <c r="G16" s="84"/>
      <c r="H16" s="84"/>
    </row>
  </sheetData>
  <mergeCells count="4">
    <mergeCell ref="A2:H2"/>
    <mergeCell ref="A13:H13"/>
    <mergeCell ref="A15:H15"/>
    <mergeCell ref="A16:H16"/>
  </mergeCells>
  <hyperlinks>
    <hyperlink ref="F1:H1" location="Innehåll!A1" display="Till innehållsförteckningen" xr:uid="{00000000-0004-0000-1700-000000000000}"/>
    <hyperlink ref="G1" location="Innehåll!A1" display="Till innehållsförteckningen" xr:uid="{543B361A-D3A0-4A3A-9E63-B226476D0093}"/>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pageSetUpPr fitToPage="1"/>
  </sheetPr>
  <dimension ref="A1:J39"/>
  <sheetViews>
    <sheetView workbookViewId="0">
      <pane ySplit="4" topLeftCell="A18" activePane="bottomLeft" state="frozen"/>
      <selection pane="bottomLeft" activeCell="A5" sqref="A5:XFD5"/>
    </sheetView>
  </sheetViews>
  <sheetFormatPr defaultColWidth="9.33203125" defaultRowHeight="13.2" x14ac:dyDescent="0.25"/>
  <cols>
    <col min="1" max="1" width="20.5546875" style="13" bestFit="1" customWidth="1"/>
    <col min="2" max="2" width="8.6640625" style="14" customWidth="1"/>
    <col min="3" max="5" width="8.6640625" style="13" customWidth="1"/>
    <col min="6" max="6" width="2" style="13" customWidth="1"/>
    <col min="7" max="9" width="8.6640625" style="13" customWidth="1"/>
    <col min="10" max="10" width="9.6640625" style="13" customWidth="1"/>
    <col min="11" max="16384" width="9.33203125" style="13"/>
  </cols>
  <sheetData>
    <row r="1" spans="1:10" ht="32.25" customHeight="1" x14ac:dyDescent="0.25">
      <c r="I1" s="33" t="s">
        <v>25</v>
      </c>
    </row>
    <row r="2" spans="1:10" ht="45" customHeight="1" x14ac:dyDescent="0.25">
      <c r="A2" s="76" t="s">
        <v>80</v>
      </c>
      <c r="B2" s="76"/>
      <c r="C2" s="76"/>
      <c r="D2" s="76"/>
      <c r="E2" s="76"/>
      <c r="F2" s="76"/>
      <c r="G2" s="76"/>
      <c r="H2" s="76"/>
      <c r="I2" s="76"/>
      <c r="J2" s="76"/>
    </row>
    <row r="3" spans="1:10" ht="15" customHeight="1" x14ac:dyDescent="0.25">
      <c r="A3" s="95"/>
      <c r="B3" s="82" t="s">
        <v>39</v>
      </c>
      <c r="C3" s="79" t="s">
        <v>2</v>
      </c>
      <c r="D3" s="79"/>
      <c r="E3" s="82" t="s">
        <v>5</v>
      </c>
      <c r="F3" s="82"/>
      <c r="G3" s="82"/>
      <c r="H3" s="82" t="s">
        <v>34</v>
      </c>
      <c r="I3" s="82" t="s">
        <v>35</v>
      </c>
      <c r="J3" s="82" t="s">
        <v>9</v>
      </c>
    </row>
    <row r="4" spans="1:10" ht="30" customHeight="1" x14ac:dyDescent="0.25">
      <c r="A4" s="96"/>
      <c r="B4" s="97"/>
      <c r="C4" s="42" t="s">
        <v>0</v>
      </c>
      <c r="D4" s="42" t="s">
        <v>4</v>
      </c>
      <c r="E4" s="81"/>
      <c r="F4" s="81"/>
      <c r="G4" s="81"/>
      <c r="H4" s="81"/>
      <c r="I4" s="81"/>
      <c r="J4" s="81"/>
    </row>
    <row r="5" spans="1:10" ht="6" customHeight="1" x14ac:dyDescent="0.25">
      <c r="C5" s="41"/>
      <c r="D5" s="41"/>
      <c r="E5" s="41"/>
      <c r="F5" s="41"/>
      <c r="G5" s="41"/>
      <c r="H5" s="41"/>
      <c r="I5" s="41"/>
      <c r="J5" s="41"/>
    </row>
    <row r="6" spans="1:10" ht="12.75" customHeight="1" x14ac:dyDescent="0.25">
      <c r="A6" s="93" t="s">
        <v>47</v>
      </c>
      <c r="B6" s="93"/>
      <c r="C6" s="94"/>
      <c r="D6" s="94"/>
      <c r="E6" s="94"/>
      <c r="F6" s="94"/>
      <c r="G6" s="94"/>
      <c r="H6" s="94"/>
      <c r="I6" s="94"/>
      <c r="J6" s="94"/>
    </row>
    <row r="7" spans="1:10" ht="12.75" customHeight="1" x14ac:dyDescent="0.25">
      <c r="A7" s="16">
        <v>2017</v>
      </c>
      <c r="B7" s="17">
        <v>54</v>
      </c>
      <c r="C7" s="17">
        <v>8</v>
      </c>
      <c r="D7" s="46">
        <f>(C7/54)*100</f>
        <v>14.814814814814813</v>
      </c>
      <c r="E7" s="19">
        <v>150</v>
      </c>
      <c r="F7" s="19" t="s">
        <v>1</v>
      </c>
      <c r="G7" s="19">
        <v>440</v>
      </c>
      <c r="H7" s="19">
        <v>270</v>
      </c>
      <c r="I7" s="19">
        <v>250</v>
      </c>
      <c r="J7" s="19">
        <v>288.65139238148458</v>
      </c>
    </row>
    <row r="8" spans="1:10" ht="12.75" customHeight="1" x14ac:dyDescent="0.25">
      <c r="A8" s="16">
        <v>2018</v>
      </c>
      <c r="B8" s="14">
        <v>53</v>
      </c>
      <c r="C8" s="23">
        <v>13</v>
      </c>
      <c r="D8" s="46">
        <f>(C8/53)*100</f>
        <v>24.528301886792452</v>
      </c>
      <c r="E8" s="19">
        <v>200</v>
      </c>
      <c r="F8" s="19" t="s">
        <v>1</v>
      </c>
      <c r="G8" s="19">
        <v>400</v>
      </c>
      <c r="H8" s="19">
        <v>287</v>
      </c>
      <c r="I8" s="19">
        <v>275</v>
      </c>
      <c r="J8" s="19">
        <v>311.4349878197321</v>
      </c>
    </row>
    <row r="9" spans="1:10" ht="12.75" customHeight="1" x14ac:dyDescent="0.25">
      <c r="A9" s="16">
        <v>2019</v>
      </c>
      <c r="B9" s="14">
        <v>49</v>
      </c>
      <c r="C9" s="23">
        <v>5</v>
      </c>
      <c r="D9" s="46">
        <f>C9/B9*100</f>
        <v>10.204081632653061</v>
      </c>
      <c r="E9" s="19">
        <v>200</v>
      </c>
      <c r="F9" s="19" t="s">
        <v>1</v>
      </c>
      <c r="G9" s="19">
        <v>350</v>
      </c>
      <c r="H9" s="19">
        <v>285</v>
      </c>
      <c r="I9" s="19">
        <v>275</v>
      </c>
      <c r="J9" s="19">
        <v>305.97513911326519</v>
      </c>
    </row>
    <row r="10" spans="1:10" ht="12.75" customHeight="1" x14ac:dyDescent="0.25">
      <c r="A10" s="16">
        <v>2020</v>
      </c>
      <c r="B10" s="14">
        <v>53</v>
      </c>
      <c r="C10" s="23">
        <v>8</v>
      </c>
      <c r="D10" s="46">
        <v>15.09433962264151</v>
      </c>
      <c r="E10" s="19">
        <v>200</v>
      </c>
      <c r="F10" s="19" t="s">
        <v>1</v>
      </c>
      <c r="G10" s="19">
        <v>350</v>
      </c>
      <c r="H10" s="19">
        <v>262.5</v>
      </c>
      <c r="I10" s="19">
        <v>250</v>
      </c>
      <c r="J10" s="19">
        <v>276.78465110740655</v>
      </c>
    </row>
    <row r="11" spans="1:10" ht="12.75" customHeight="1" x14ac:dyDescent="0.25">
      <c r="A11" s="16">
        <v>2021</v>
      </c>
      <c r="B11" s="14">
        <v>51</v>
      </c>
      <c r="C11" s="23">
        <v>12</v>
      </c>
      <c r="D11" s="46">
        <v>23.52941176470588</v>
      </c>
      <c r="E11" s="19">
        <v>200</v>
      </c>
      <c r="F11" s="19" t="s">
        <v>1</v>
      </c>
      <c r="G11" s="19">
        <v>450</v>
      </c>
      <c r="H11" s="19">
        <v>302.5</v>
      </c>
      <c r="I11" s="19">
        <v>275</v>
      </c>
      <c r="J11" s="19">
        <v>298.01349106908708</v>
      </c>
    </row>
    <row r="12" spans="1:10" ht="12.75" customHeight="1" x14ac:dyDescent="0.25">
      <c r="A12" s="16">
        <v>2022</v>
      </c>
      <c r="B12" s="14">
        <v>52</v>
      </c>
      <c r="C12" s="23">
        <v>9</v>
      </c>
      <c r="D12" s="46">
        <v>17.307692307692307</v>
      </c>
      <c r="E12" s="19">
        <v>200</v>
      </c>
      <c r="F12" s="19" t="s">
        <v>1</v>
      </c>
      <c r="G12" s="19">
        <v>450</v>
      </c>
      <c r="H12" s="19">
        <v>342.22</v>
      </c>
      <c r="I12" s="19">
        <v>350</v>
      </c>
      <c r="J12" s="19">
        <v>350</v>
      </c>
    </row>
    <row r="13" spans="1:10" ht="6" customHeight="1" x14ac:dyDescent="0.25">
      <c r="A13" s="44"/>
      <c r="C13" s="41"/>
      <c r="D13" s="41"/>
      <c r="E13" s="41"/>
      <c r="F13" s="41"/>
      <c r="G13" s="41"/>
      <c r="H13" s="41"/>
      <c r="I13" s="41"/>
      <c r="J13" s="41"/>
    </row>
    <row r="14" spans="1:10" ht="15" customHeight="1" x14ac:dyDescent="0.25">
      <c r="A14" s="93" t="s">
        <v>38</v>
      </c>
      <c r="B14" s="93"/>
      <c r="C14" s="94"/>
      <c r="D14" s="94"/>
      <c r="E14" s="94"/>
      <c r="F14" s="94"/>
      <c r="G14" s="94"/>
      <c r="H14" s="94"/>
      <c r="I14" s="94"/>
      <c r="J14" s="94"/>
    </row>
    <row r="15" spans="1:10" ht="12.75" customHeight="1" x14ac:dyDescent="0.25">
      <c r="A15" s="16">
        <v>2017</v>
      </c>
      <c r="B15" s="17">
        <v>54</v>
      </c>
      <c r="C15" s="17">
        <v>24</v>
      </c>
      <c r="D15" s="46">
        <f>(C15/54)*100</f>
        <v>44.444444444444443</v>
      </c>
      <c r="E15" s="19">
        <v>100</v>
      </c>
      <c r="F15" s="19" t="s">
        <v>1</v>
      </c>
      <c r="G15" s="19">
        <v>200</v>
      </c>
      <c r="H15" s="19">
        <v>149</v>
      </c>
      <c r="I15" s="19">
        <v>150</v>
      </c>
      <c r="J15" s="19">
        <v>173.19083542889075</v>
      </c>
    </row>
    <row r="16" spans="1:10" ht="12.75" customHeight="1" x14ac:dyDescent="0.25">
      <c r="A16" s="16">
        <v>2018</v>
      </c>
      <c r="B16" s="14">
        <v>53</v>
      </c>
      <c r="C16" s="23">
        <v>28</v>
      </c>
      <c r="D16" s="46">
        <f t="shared" ref="D16" si="0">(C16/53)*100</f>
        <v>52.830188679245282</v>
      </c>
      <c r="E16" s="19">
        <v>100</v>
      </c>
      <c r="F16" s="19" t="s">
        <v>1</v>
      </c>
      <c r="G16" s="19">
        <v>250</v>
      </c>
      <c r="H16" s="19">
        <v>163</v>
      </c>
      <c r="I16" s="19">
        <v>150</v>
      </c>
      <c r="J16" s="19">
        <v>169.87362971985385</v>
      </c>
    </row>
    <row r="17" spans="1:10" ht="12.75" customHeight="1" x14ac:dyDescent="0.25">
      <c r="A17" s="16">
        <v>2019</v>
      </c>
      <c r="B17" s="14">
        <v>49</v>
      </c>
      <c r="C17" s="23">
        <v>20</v>
      </c>
      <c r="D17" s="46">
        <f t="shared" ref="D17" si="1">C17/B17*100</f>
        <v>40.816326530612244</v>
      </c>
      <c r="E17" s="19">
        <v>100</v>
      </c>
      <c r="F17" s="19" t="s">
        <v>1</v>
      </c>
      <c r="G17" s="19">
        <v>300</v>
      </c>
      <c r="H17" s="19">
        <v>154</v>
      </c>
      <c r="I17" s="19">
        <v>150</v>
      </c>
      <c r="J17" s="19">
        <v>166.89553042541735</v>
      </c>
    </row>
    <row r="18" spans="1:10" ht="12.75" customHeight="1" x14ac:dyDescent="0.25">
      <c r="A18" s="16">
        <v>2020</v>
      </c>
      <c r="B18" s="14">
        <v>53</v>
      </c>
      <c r="C18" s="23">
        <v>18</v>
      </c>
      <c r="D18" s="46">
        <v>33.962264150943398</v>
      </c>
      <c r="E18" s="19">
        <v>100</v>
      </c>
      <c r="F18" s="19" t="s">
        <v>1</v>
      </c>
      <c r="G18" s="19">
        <v>300</v>
      </c>
      <c r="H18" s="19">
        <v>157.08000000000001</v>
      </c>
      <c r="I18" s="19">
        <v>150</v>
      </c>
      <c r="J18" s="19">
        <v>166.0707906644439</v>
      </c>
    </row>
    <row r="19" spans="1:10" ht="12.75" customHeight="1" x14ac:dyDescent="0.25">
      <c r="A19" s="16">
        <v>2021</v>
      </c>
      <c r="B19" s="14">
        <v>51</v>
      </c>
      <c r="C19" s="23">
        <v>18</v>
      </c>
      <c r="D19" s="46">
        <v>35.294117647058826</v>
      </c>
      <c r="E19" s="19">
        <v>100</v>
      </c>
      <c r="F19" s="19" t="s">
        <v>1</v>
      </c>
      <c r="G19" s="19">
        <v>250</v>
      </c>
      <c r="H19" s="19">
        <v>170.56</v>
      </c>
      <c r="I19" s="19">
        <v>162.5</v>
      </c>
      <c r="J19" s="19">
        <v>176.09888108627874</v>
      </c>
    </row>
    <row r="20" spans="1:10" ht="12.75" customHeight="1" x14ac:dyDescent="0.25">
      <c r="A20" s="16">
        <v>2022</v>
      </c>
      <c r="B20" s="14">
        <v>52</v>
      </c>
      <c r="C20" s="23">
        <v>16</v>
      </c>
      <c r="D20" s="46">
        <v>30.76923076923077</v>
      </c>
      <c r="E20" s="19">
        <v>80</v>
      </c>
      <c r="F20" s="19" t="s">
        <v>1</v>
      </c>
      <c r="G20" s="19">
        <v>200</v>
      </c>
      <c r="H20" s="19">
        <v>153.44</v>
      </c>
      <c r="I20" s="19">
        <v>172.5</v>
      </c>
      <c r="J20" s="19">
        <v>172.5</v>
      </c>
    </row>
    <row r="21" spans="1:10" ht="6" customHeight="1" x14ac:dyDescent="0.25">
      <c r="A21" s="44"/>
      <c r="C21" s="41"/>
      <c r="D21" s="41"/>
      <c r="E21" s="41"/>
      <c r="F21" s="41"/>
      <c r="G21" s="41"/>
      <c r="H21" s="41"/>
      <c r="I21" s="41"/>
      <c r="J21" s="41"/>
    </row>
    <row r="22" spans="1:10" ht="15" customHeight="1" x14ac:dyDescent="0.25">
      <c r="A22" s="93" t="s">
        <v>82</v>
      </c>
      <c r="B22" s="93"/>
      <c r="C22" s="94"/>
      <c r="D22" s="94"/>
      <c r="E22" s="94"/>
      <c r="F22" s="94"/>
      <c r="G22" s="94"/>
      <c r="H22" s="94"/>
      <c r="I22" s="94"/>
      <c r="J22" s="94"/>
    </row>
    <row r="23" spans="1:10" ht="12.75" customHeight="1" x14ac:dyDescent="0.25">
      <c r="A23" s="16">
        <v>2017</v>
      </c>
      <c r="B23" s="17">
        <v>54</v>
      </c>
      <c r="C23" s="17">
        <v>20</v>
      </c>
      <c r="D23" s="46">
        <f>(C23/54)*100</f>
        <v>37.037037037037038</v>
      </c>
      <c r="E23" s="19">
        <v>100</v>
      </c>
      <c r="F23" s="19" t="s">
        <v>1</v>
      </c>
      <c r="G23" s="19">
        <v>250</v>
      </c>
      <c r="H23" s="19">
        <v>168</v>
      </c>
      <c r="I23" s="19">
        <v>150</v>
      </c>
      <c r="J23" s="19">
        <v>173.19083542889075</v>
      </c>
    </row>
    <row r="24" spans="1:10" ht="12.75" customHeight="1" x14ac:dyDescent="0.25">
      <c r="A24" s="16">
        <v>2018</v>
      </c>
      <c r="B24" s="14">
        <v>53</v>
      </c>
      <c r="C24" s="23">
        <v>25</v>
      </c>
      <c r="D24" s="46">
        <f t="shared" ref="D24" si="2">(C24/53)*100</f>
        <v>47.169811320754718</v>
      </c>
      <c r="E24" s="19">
        <v>150</v>
      </c>
      <c r="F24" s="19" t="s">
        <v>1</v>
      </c>
      <c r="G24" s="19">
        <v>215</v>
      </c>
      <c r="H24" s="19">
        <v>173</v>
      </c>
      <c r="I24" s="19">
        <v>175</v>
      </c>
      <c r="J24" s="19">
        <v>198.18590133982951</v>
      </c>
    </row>
    <row r="25" spans="1:10" ht="12.75" customHeight="1" x14ac:dyDescent="0.25">
      <c r="A25" s="16">
        <v>2019</v>
      </c>
      <c r="B25" s="14">
        <v>49</v>
      </c>
      <c r="C25" s="23">
        <v>14</v>
      </c>
      <c r="D25" s="46">
        <f t="shared" ref="D25" si="3">C25/B25*100</f>
        <v>28.571428571428569</v>
      </c>
      <c r="E25" s="19">
        <v>140</v>
      </c>
      <c r="F25" s="19" t="s">
        <v>1</v>
      </c>
      <c r="G25" s="19">
        <v>250</v>
      </c>
      <c r="H25" s="19">
        <v>180</v>
      </c>
      <c r="I25" s="19">
        <v>175</v>
      </c>
      <c r="J25" s="19">
        <v>194.71145216298692</v>
      </c>
    </row>
    <row r="26" spans="1:10" ht="12.75" customHeight="1" x14ac:dyDescent="0.25">
      <c r="A26" s="16">
        <v>2020</v>
      </c>
      <c r="B26" s="14">
        <v>53</v>
      </c>
      <c r="C26" s="23">
        <v>12</v>
      </c>
      <c r="D26" s="46">
        <v>22.641509433962266</v>
      </c>
      <c r="E26" s="19">
        <v>150</v>
      </c>
      <c r="F26" s="19" t="s">
        <v>1</v>
      </c>
      <c r="G26" s="19">
        <v>225</v>
      </c>
      <c r="H26" s="19">
        <v>183.75</v>
      </c>
      <c r="I26" s="19">
        <v>180</v>
      </c>
      <c r="J26" s="19">
        <v>199.2849487973327</v>
      </c>
    </row>
    <row r="27" spans="1:10" ht="12.75" customHeight="1" x14ac:dyDescent="0.25">
      <c r="A27" s="16">
        <v>2021</v>
      </c>
      <c r="B27" s="14">
        <v>51</v>
      </c>
      <c r="C27" s="23">
        <v>14</v>
      </c>
      <c r="D27" s="46">
        <v>27.450980392156865</v>
      </c>
      <c r="E27" s="19">
        <v>150</v>
      </c>
      <c r="F27" s="19" t="s">
        <v>1</v>
      </c>
      <c r="G27" s="19">
        <v>200</v>
      </c>
      <c r="H27" s="19">
        <v>169.29</v>
      </c>
      <c r="I27" s="19">
        <v>165</v>
      </c>
      <c r="J27" s="19">
        <v>178.80809464145227</v>
      </c>
    </row>
    <row r="28" spans="1:10" ht="12.75" customHeight="1" x14ac:dyDescent="0.25">
      <c r="A28" s="16">
        <v>2022</v>
      </c>
      <c r="B28" s="14">
        <v>52</v>
      </c>
      <c r="C28" s="23">
        <v>16</v>
      </c>
      <c r="D28" s="46">
        <v>30.76923076923077</v>
      </c>
      <c r="E28" s="19">
        <v>150</v>
      </c>
      <c r="F28" s="19" t="s">
        <v>1</v>
      </c>
      <c r="G28" s="19">
        <v>200</v>
      </c>
      <c r="H28" s="19">
        <v>187.5</v>
      </c>
      <c r="I28" s="19">
        <v>200</v>
      </c>
      <c r="J28" s="19">
        <v>200</v>
      </c>
    </row>
    <row r="29" spans="1:10" ht="6" customHeight="1" x14ac:dyDescent="0.25">
      <c r="A29" s="30"/>
      <c r="B29" s="34"/>
      <c r="C29" s="34"/>
      <c r="D29" s="34"/>
      <c r="E29" s="34"/>
      <c r="F29" s="34"/>
      <c r="G29" s="34"/>
      <c r="H29" s="34"/>
      <c r="I29" s="34"/>
      <c r="J29" s="34"/>
    </row>
    <row r="30" spans="1:10" x14ac:dyDescent="0.25">
      <c r="A30" s="77" t="s">
        <v>24</v>
      </c>
      <c r="B30" s="78"/>
      <c r="C30" s="78"/>
      <c r="D30" s="78"/>
      <c r="E30" s="78"/>
      <c r="F30" s="78"/>
      <c r="G30" s="78"/>
      <c r="H30" s="78"/>
      <c r="I30" s="78"/>
      <c r="J30" s="78"/>
    </row>
    <row r="31" spans="1:10" ht="6" customHeight="1" x14ac:dyDescent="0.25"/>
    <row r="32" spans="1:10" ht="15" customHeight="1" x14ac:dyDescent="0.25">
      <c r="A32" s="77" t="s">
        <v>40</v>
      </c>
      <c r="B32" s="78"/>
      <c r="C32" s="78"/>
      <c r="D32" s="78"/>
      <c r="E32" s="78"/>
      <c r="F32" s="78"/>
      <c r="G32" s="78"/>
      <c r="H32" s="78"/>
      <c r="I32" s="78"/>
      <c r="J32" s="78"/>
    </row>
    <row r="33" spans="1:10" ht="15" customHeight="1" x14ac:dyDescent="0.25">
      <c r="A33" s="77" t="s">
        <v>48</v>
      </c>
      <c r="B33" s="78"/>
      <c r="C33" s="78"/>
      <c r="D33" s="78"/>
      <c r="E33" s="78"/>
      <c r="F33" s="78"/>
      <c r="G33" s="78"/>
      <c r="H33" s="78"/>
      <c r="I33" s="78"/>
      <c r="J33" s="78"/>
    </row>
    <row r="36" spans="1:10" x14ac:dyDescent="0.25">
      <c r="B36" s="56"/>
      <c r="C36" s="56"/>
      <c r="D36" s="56"/>
      <c r="E36" s="56"/>
      <c r="F36" s="56"/>
    </row>
    <row r="37" spans="1:10" x14ac:dyDescent="0.25">
      <c r="B37" s="56"/>
      <c r="C37" s="56"/>
      <c r="D37" s="56"/>
      <c r="E37" s="56"/>
      <c r="F37" s="56"/>
    </row>
    <row r="38" spans="1:10" x14ac:dyDescent="0.25">
      <c r="B38" s="56"/>
      <c r="C38" s="56"/>
      <c r="D38" s="56"/>
      <c r="E38" s="56"/>
      <c r="F38" s="56"/>
    </row>
    <row r="39" spans="1:10" x14ac:dyDescent="0.25">
      <c r="B39" s="56"/>
      <c r="C39" s="56"/>
      <c r="D39" s="56"/>
      <c r="E39" s="56"/>
      <c r="F39" s="56"/>
    </row>
  </sheetData>
  <mergeCells count="14">
    <mergeCell ref="A2:J2"/>
    <mergeCell ref="A3:A4"/>
    <mergeCell ref="B3:B4"/>
    <mergeCell ref="C3:D3"/>
    <mergeCell ref="E3:G4"/>
    <mergeCell ref="H3:H4"/>
    <mergeCell ref="I3:I4"/>
    <mergeCell ref="J3:J4"/>
    <mergeCell ref="A32:J32"/>
    <mergeCell ref="A33:J33"/>
    <mergeCell ref="A6:J6"/>
    <mergeCell ref="A14:J14"/>
    <mergeCell ref="A22:J22"/>
    <mergeCell ref="A30:J30"/>
  </mergeCells>
  <hyperlinks>
    <hyperlink ref="I1" location="Innehåll!A1" display="Till innehållsförteckningen" xr:uid="{00000000-0004-0000-1800-000000000000}"/>
  </hyperlinks>
  <pageMargins left="0.7" right="0.7" top="0.75" bottom="0.75" header="0.3" footer="0.3"/>
  <pageSetup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25</vt:i4>
      </vt:variant>
      <vt:variant>
        <vt:lpstr>Namngivna områden</vt:lpstr>
      </vt:variant>
      <vt:variant>
        <vt:i4>33</vt:i4>
      </vt:variant>
    </vt:vector>
  </HeadingPairs>
  <TitlesOfParts>
    <vt:vector size="58" baseType="lpstr">
      <vt:lpstr>Försättsblad</vt:lpstr>
      <vt:lpstr>Förklaringar</vt:lpstr>
      <vt:lpstr>Innehåll</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'1'!_Toc259450346</vt:lpstr>
      <vt:lpstr>'2'!_Toc259450346</vt:lpstr>
      <vt:lpstr>'3'!_Toc259450346</vt:lpstr>
      <vt:lpstr>'4'!_Toc259450346</vt:lpstr>
      <vt:lpstr>'5'!_Toc259450346</vt:lpstr>
      <vt:lpstr>'6'!_Toc259450346</vt:lpstr>
      <vt:lpstr>'7'!_Toc259450346</vt:lpstr>
      <vt:lpstr>'8'!_Toc259450346</vt:lpstr>
      <vt:lpstr>'1'!Utskriftsområde</vt:lpstr>
      <vt:lpstr>'10'!Utskriftsområde</vt:lpstr>
      <vt:lpstr>'11'!Utskriftsområde</vt:lpstr>
      <vt:lpstr>'12'!Utskriftsområde</vt:lpstr>
      <vt:lpstr>'13'!Utskriftsområde</vt:lpstr>
      <vt:lpstr>'14'!Utskriftsområde</vt:lpstr>
      <vt:lpstr>'15'!Utskriftsområde</vt:lpstr>
      <vt:lpstr>'16'!Utskriftsområde</vt:lpstr>
      <vt:lpstr>'17'!Utskriftsområde</vt:lpstr>
      <vt:lpstr>'18'!Utskriftsområde</vt:lpstr>
      <vt:lpstr>'19'!Utskriftsområde</vt:lpstr>
      <vt:lpstr>'2'!Utskriftsområde</vt:lpstr>
      <vt:lpstr>'20'!Utskriftsområde</vt:lpstr>
      <vt:lpstr>'21'!Utskriftsområde</vt:lpstr>
      <vt:lpstr>'22'!Utskriftsområde</vt:lpstr>
      <vt:lpstr>'3'!Utskriftsområde</vt:lpstr>
      <vt:lpstr>'4'!Utskriftsområde</vt:lpstr>
      <vt:lpstr>'5'!Utskriftsområde</vt:lpstr>
      <vt:lpstr>'6'!Utskriftsområde</vt:lpstr>
      <vt:lpstr>'7'!Utskriftsområde</vt:lpstr>
      <vt:lpstr>'8'!Utskriftsområde</vt:lpstr>
      <vt:lpstr>'9'!Utskriftsområde</vt:lpstr>
      <vt:lpstr>Förklaringar!Utskriftsområde</vt:lpstr>
      <vt:lpstr>Försättsblad!Utskriftsområde</vt:lpstr>
      <vt:lpstr>Innehåll!Utskriftsområde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Ulf</dc:creator>
  <cp:lastModifiedBy>Ulf Guttormsson</cp:lastModifiedBy>
  <cp:lastPrinted>2022-03-25T13:26:21Z</cp:lastPrinted>
  <dcterms:created xsi:type="dcterms:W3CDTF">2010-03-11T13:50:30Z</dcterms:created>
  <dcterms:modified xsi:type="dcterms:W3CDTF">2023-05-08T13:09:04Z</dcterms:modified>
</cp:coreProperties>
</file>